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Gemeindefinanzen\02_Finanzausgleich\05_Steuerkraftberechnung_Formular\"/>
    </mc:Choice>
  </mc:AlternateContent>
  <bookViews>
    <workbookView xWindow="0" yWindow="0" windowWidth="28800" windowHeight="11700"/>
  </bookViews>
  <sheets>
    <sheet name="Ressourcenzuschuss" sheetId="2" r:id="rId1"/>
    <sheet name="Ressourcenabschöpfung" sheetId="4" r:id="rId2"/>
  </sheets>
  <definedNames>
    <definedName name="_xlnm.Print_Area" localSheetId="1">Ressourcenabschöpfung!$A$1:$O$93</definedName>
    <definedName name="_xlnm.Print_Area" localSheetId="0">Ressourcenzuschuss!$A$1:$O$92</definedName>
    <definedName name="_xlnm.Print_Titles" localSheetId="0">Ressourcenzuschuss!$1:$4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4" l="1"/>
  <c r="L40" i="4"/>
  <c r="M36" i="4"/>
  <c r="M38" i="4" s="1"/>
  <c r="L36" i="4"/>
  <c r="L38" i="4" s="1"/>
  <c r="M34" i="4"/>
  <c r="L34" i="4"/>
  <c r="L32" i="4"/>
  <c r="B42" i="4"/>
  <c r="B40" i="4"/>
  <c r="B38" i="4"/>
  <c r="B37" i="4"/>
  <c r="B34" i="4"/>
  <c r="B32" i="4"/>
  <c r="B29" i="4"/>
  <c r="B30" i="4"/>
  <c r="B27" i="4"/>
  <c r="B26" i="4"/>
  <c r="A22" i="4"/>
  <c r="B42" i="2"/>
  <c r="B40" i="2"/>
  <c r="B38" i="2"/>
  <c r="B37" i="2"/>
  <c r="B34" i="2"/>
  <c r="B32" i="2"/>
  <c r="B30" i="2"/>
  <c r="B27" i="2"/>
  <c r="M40" i="2"/>
  <c r="B26" i="2"/>
  <c r="L40" i="2"/>
  <c r="L36" i="2"/>
  <c r="L38" i="2" s="1"/>
  <c r="M36" i="2"/>
  <c r="M38" i="2" s="1"/>
  <c r="M34" i="2"/>
  <c r="L34" i="2"/>
  <c r="M32" i="2"/>
  <c r="L32" i="2"/>
  <c r="A22" i="2"/>
  <c r="D68" i="4" l="1"/>
  <c r="C68" i="4"/>
  <c r="K68" i="4"/>
  <c r="L68" i="4"/>
  <c r="M84" i="4"/>
  <c r="B84" i="4"/>
  <c r="L63" i="4" l="1"/>
  <c r="G63" i="4"/>
  <c r="A84" i="4"/>
  <c r="N84" i="4"/>
  <c r="A54" i="4"/>
  <c r="B54" i="4"/>
  <c r="N54" i="4"/>
  <c r="M54" i="4"/>
  <c r="M79" i="4" l="1"/>
  <c r="H49" i="4" l="1"/>
  <c r="D82" i="4"/>
  <c r="N82" i="4"/>
  <c r="L82" i="4"/>
  <c r="K82" i="4"/>
  <c r="C82" i="4"/>
  <c r="M82" i="4"/>
  <c r="A82" i="4"/>
  <c r="B82" i="4"/>
  <c r="D52" i="4"/>
  <c r="K52" i="4"/>
  <c r="C52" i="4"/>
  <c r="L52" i="4"/>
  <c r="A52" i="4"/>
  <c r="N52" i="4"/>
  <c r="B52" i="4"/>
  <c r="M52" i="4"/>
  <c r="F67" i="4"/>
  <c r="N67" i="4"/>
  <c r="G67" i="4"/>
  <c r="G70" i="4" s="1"/>
  <c r="M67" i="4"/>
  <c r="L53" i="4"/>
  <c r="K53" i="4"/>
  <c r="I53" i="4"/>
  <c r="H53" i="4"/>
  <c r="B51" i="4"/>
  <c r="A51" i="4"/>
  <c r="D65" i="4"/>
  <c r="C65" i="4"/>
  <c r="A66" i="4"/>
  <c r="B66" i="4"/>
  <c r="D66" i="4"/>
  <c r="C66" i="4"/>
  <c r="C70" i="4" s="1"/>
  <c r="M66" i="4"/>
  <c r="L66" i="4"/>
  <c r="N66" i="4"/>
  <c r="K66" i="4"/>
  <c r="I83" i="4"/>
  <c r="K83" i="4"/>
  <c r="L83" i="4"/>
  <c r="L86" i="4" s="1"/>
  <c r="H83" i="4"/>
  <c r="B81" i="4"/>
  <c r="A81" i="4"/>
  <c r="M32" i="4"/>
  <c r="H79" i="4"/>
  <c r="M49" i="4"/>
  <c r="B36" i="4"/>
  <c r="D84" i="2"/>
  <c r="C84" i="2"/>
  <c r="K84" i="2"/>
  <c r="L84" i="2"/>
  <c r="L56" i="4" l="1"/>
  <c r="M56" i="4"/>
  <c r="G50" i="4"/>
  <c r="G56" i="4" s="1"/>
  <c r="F50" i="4"/>
  <c r="D50" i="4"/>
  <c r="C50" i="4"/>
  <c r="C56" i="4" s="1"/>
  <c r="I64" i="4"/>
  <c r="B64" i="4"/>
  <c r="B70" i="4" s="1"/>
  <c r="C71" i="4" s="1"/>
  <c r="C72" i="4" s="1"/>
  <c r="H64" i="4"/>
  <c r="H70" i="4" s="1"/>
  <c r="A64" i="4"/>
  <c r="H86" i="4"/>
  <c r="F80" i="4"/>
  <c r="D80" i="4"/>
  <c r="G80" i="4"/>
  <c r="G86" i="4" s="1"/>
  <c r="C80" i="4"/>
  <c r="C86" i="4" s="1"/>
  <c r="M70" i="4"/>
  <c r="L70" i="4"/>
  <c r="M86" i="4"/>
  <c r="B56" i="4"/>
  <c r="H56" i="4"/>
  <c r="B86" i="4"/>
  <c r="M53" i="2"/>
  <c r="L52" i="2"/>
  <c r="M57" i="4" l="1"/>
  <c r="M58" i="4" s="1"/>
  <c r="L57" i="4"/>
  <c r="L58" i="4" s="1"/>
  <c r="H87" i="4"/>
  <c r="H88" i="4" s="1"/>
  <c r="G87" i="4"/>
  <c r="G88" i="4" s="1"/>
  <c r="G71" i="4"/>
  <c r="G72" i="4" s="1"/>
  <c r="H71" i="4"/>
  <c r="H72" i="4" s="1"/>
  <c r="B71" i="4"/>
  <c r="B72" i="4" s="1"/>
  <c r="B66" i="2"/>
  <c r="C66" i="2"/>
  <c r="L66" i="2"/>
  <c r="D66" i="2"/>
  <c r="A66" i="2"/>
  <c r="K66" i="2"/>
  <c r="B87" i="4"/>
  <c r="B88" i="4" s="1"/>
  <c r="L87" i="4"/>
  <c r="L88" i="4" s="1"/>
  <c r="G57" i="4"/>
  <c r="G58" i="4" s="1"/>
  <c r="M71" i="4"/>
  <c r="M72" i="4" s="1"/>
  <c r="H57" i="4"/>
  <c r="H58" i="4" s="1"/>
  <c r="C57" i="4"/>
  <c r="C58" i="4" s="1"/>
  <c r="L71" i="4"/>
  <c r="L72" i="4" s="1"/>
  <c r="B57" i="4"/>
  <c r="B58" i="4" s="1"/>
  <c r="C87" i="4"/>
  <c r="C88" i="4" s="1"/>
  <c r="M87" i="4"/>
  <c r="M88" i="4" s="1"/>
  <c r="K82" i="2"/>
  <c r="L82" i="2"/>
  <c r="M82" i="2"/>
  <c r="C82" i="2"/>
  <c r="A82" i="2"/>
  <c r="N82" i="2"/>
  <c r="D82" i="2"/>
  <c r="M66" i="2"/>
  <c r="I67" i="2"/>
  <c r="F83" i="2"/>
  <c r="G83" i="2"/>
  <c r="B82" i="2"/>
  <c r="B52" i="2"/>
  <c r="M52" i="2"/>
  <c r="M83" i="2"/>
  <c r="N83" i="2"/>
  <c r="N66" i="2"/>
  <c r="L67" i="2"/>
  <c r="K67" i="2"/>
  <c r="H67" i="2"/>
  <c r="N68" i="2" l="1"/>
  <c r="M68" i="2"/>
  <c r="A68" i="2"/>
  <c r="B68" i="2"/>
  <c r="L79" i="2"/>
  <c r="L86" i="2" s="1"/>
  <c r="G79" i="2"/>
  <c r="B29" i="2"/>
  <c r="L68" i="2"/>
  <c r="K68" i="2"/>
  <c r="D68" i="2"/>
  <c r="C68" i="2"/>
  <c r="I64" i="2"/>
  <c r="H64" i="2"/>
  <c r="B64" i="2"/>
  <c r="A64" i="2"/>
  <c r="A65" i="2" l="1"/>
  <c r="B65" i="2"/>
  <c r="B70" i="2" s="1"/>
  <c r="C81" i="2"/>
  <c r="C86" i="2" s="1"/>
  <c r="D81" i="2"/>
  <c r="L49" i="2"/>
  <c r="H63" i="2"/>
  <c r="H70" i="2" s="1"/>
  <c r="L70" i="2"/>
  <c r="M63" i="2"/>
  <c r="B50" i="2"/>
  <c r="N53" i="2"/>
  <c r="A52" i="2"/>
  <c r="K54" i="2"/>
  <c r="L54" i="2"/>
  <c r="D54" i="2"/>
  <c r="C54" i="2"/>
  <c r="D51" i="2"/>
  <c r="B36" i="2"/>
  <c r="G64" i="2" l="1"/>
  <c r="H80" i="2"/>
  <c r="H86" i="2" s="1"/>
  <c r="B80" i="2"/>
  <c r="B86" i="2" s="1"/>
  <c r="C87" i="2" s="1"/>
  <c r="C88" i="2" s="1"/>
  <c r="I80" i="2"/>
  <c r="A80" i="2"/>
  <c r="C64" i="2"/>
  <c r="C70" i="2" s="1"/>
  <c r="C71" i="2" s="1"/>
  <c r="C72" i="2" s="1"/>
  <c r="D64" i="2"/>
  <c r="F64" i="2"/>
  <c r="G49" i="2"/>
  <c r="C51" i="2"/>
  <c r="K52" i="2"/>
  <c r="N52" i="2"/>
  <c r="D52" i="2"/>
  <c r="C52" i="2"/>
  <c r="F53" i="2"/>
  <c r="G53" i="2"/>
  <c r="H50" i="2"/>
  <c r="B71" i="2" l="1"/>
  <c r="B72" i="2" s="1"/>
  <c r="B87" i="2"/>
  <c r="B88" i="2" s="1"/>
  <c r="B56" i="2" l="1"/>
  <c r="A50" i="2" l="1"/>
  <c r="L56" i="2" l="1"/>
  <c r="G56" i="2"/>
  <c r="C56" i="2"/>
  <c r="I50" i="2"/>
  <c r="H56" i="2"/>
  <c r="M56" i="2" l="1"/>
  <c r="L57" i="2" s="1"/>
  <c r="L58" i="2" s="1"/>
  <c r="G57" i="2"/>
  <c r="G58" i="2" s="1"/>
  <c r="H57" i="2"/>
  <c r="H58" i="2" s="1"/>
  <c r="B57" i="2"/>
  <c r="C57" i="2"/>
  <c r="C58" i="2" s="1"/>
  <c r="B58" i="2" l="1"/>
  <c r="M70" i="2"/>
  <c r="G70" i="2"/>
  <c r="M57" i="2"/>
  <c r="M58" i="2" s="1"/>
  <c r="L71" i="2" l="1"/>
  <c r="M71" i="2"/>
  <c r="M72" i="2" s="1"/>
  <c r="H71" i="2"/>
  <c r="H72" i="2" s="1"/>
  <c r="G71" i="2"/>
  <c r="G72" i="2" s="1"/>
  <c r="L72" i="2" l="1"/>
  <c r="M86" i="2"/>
  <c r="G86" i="2"/>
  <c r="M87" i="2" l="1"/>
  <c r="M88" i="2" s="1"/>
  <c r="L87" i="2"/>
  <c r="L88" i="2" s="1"/>
  <c r="G87" i="2"/>
  <c r="G88" i="2" s="1"/>
  <c r="H87" i="2"/>
  <c r="H88" i="2" s="1"/>
</calcChain>
</file>

<file path=xl/comments1.xml><?xml version="1.0" encoding="utf-8"?>
<comments xmlns="http://schemas.openxmlformats.org/spreadsheetml/2006/main">
  <authors>
    <author>Hrachowy, Andreas</author>
  </authors>
  <commentList>
    <comment ref="L26" authorId="0" shapeId="0">
      <text>
        <r>
          <rPr>
            <b/>
            <sz val="9"/>
            <color indexed="81"/>
            <rFont val="Arial"/>
            <family val="2"/>
          </rPr>
          <t>Gesamter Ressourcenzuschuss
gemäss Verfügung</t>
        </r>
      </text>
    </comment>
    <comment ref="L29" authorId="0" shapeId="0">
      <text>
        <r>
          <rPr>
            <b/>
            <sz val="9"/>
            <color indexed="81"/>
            <rFont val="Arial"/>
            <family val="2"/>
          </rPr>
          <t>Gesamter Ressourcenzuschuss
gemäss Schätzung</t>
        </r>
      </text>
    </comment>
    <comment ref="L37" authorId="0" shapeId="0">
      <text>
        <r>
          <rPr>
            <b/>
            <sz val="9"/>
            <color indexed="81"/>
            <rFont val="Arial"/>
            <family val="2"/>
          </rPr>
          <t>Gesamter Ressourcenzuschuss
gemäss Verfügung</t>
        </r>
      </text>
    </comment>
    <comment ref="J38" authorId="0" shapeId="0">
      <text>
        <r>
          <rPr>
            <b/>
            <sz val="9"/>
            <color indexed="81"/>
            <rFont val="Arial"/>
            <family val="2"/>
          </rPr>
          <t>Bemessungsjahr:
Anpassung der bestehenden
aktiven Rechnungsabgrenzung
an die definitive Höhe
des Ressourcenzuschusses</t>
        </r>
      </text>
    </comment>
    <comment ref="L42" authorId="0" shapeId="0">
      <text>
        <r>
          <rPr>
            <b/>
            <sz val="9"/>
            <color indexed="81"/>
            <rFont val="Arial"/>
            <family val="2"/>
          </rPr>
          <t>Gesamter Ressourcenzuschuss
gemäss Schätzung</t>
        </r>
      </text>
    </comment>
  </commentList>
</comments>
</file>

<file path=xl/comments2.xml><?xml version="1.0" encoding="utf-8"?>
<comments xmlns="http://schemas.openxmlformats.org/spreadsheetml/2006/main">
  <authors>
    <author>Hrachowy, Andreas</author>
  </authors>
  <commentList>
    <comment ref="L26" authorId="0" shapeId="0">
      <text>
        <r>
          <rPr>
            <b/>
            <sz val="9"/>
            <color indexed="81"/>
            <rFont val="Arial"/>
            <family val="2"/>
          </rPr>
          <t>Gesamte Ressourcenabschöpfung
gemäss Verfügung</t>
        </r>
      </text>
    </comment>
    <comment ref="L29" authorId="0" shapeId="0">
      <text>
        <r>
          <rPr>
            <b/>
            <sz val="9"/>
            <color indexed="81"/>
            <rFont val="Arial"/>
            <family val="2"/>
          </rPr>
          <t>Gesamte Ressourcenabschöpfung
gemäss Schätzung</t>
        </r>
      </text>
    </comment>
    <comment ref="L37" authorId="0" shapeId="0">
      <text>
        <r>
          <rPr>
            <b/>
            <sz val="9"/>
            <color indexed="81"/>
            <rFont val="Arial"/>
            <family val="2"/>
          </rPr>
          <t>Gesamte Ressourcenabschöpfung
gemäss Verfügung</t>
        </r>
      </text>
    </comment>
    <comment ref="J38" authorId="0" shapeId="0">
      <text>
        <r>
          <rPr>
            <b/>
            <sz val="9"/>
            <color indexed="81"/>
            <rFont val="Arial"/>
            <family val="2"/>
          </rPr>
          <t>Bemessungsjahr:
Anpassung der bestehenden Rückstellung
an die definitive Höhe
des Ressourcenabschöpfung</t>
        </r>
      </text>
    </comment>
    <comment ref="L42" authorId="0" shapeId="0">
      <text>
        <r>
          <rPr>
            <b/>
            <sz val="9"/>
            <color indexed="81"/>
            <rFont val="Arial"/>
            <family val="2"/>
          </rPr>
          <t>Gesamte Ressourcenabschöpfung
gemäss Schätzung</t>
        </r>
      </text>
    </comment>
  </commentList>
</comments>
</file>

<file path=xl/sharedStrings.xml><?xml version="1.0" encoding="utf-8"?>
<sst xmlns="http://schemas.openxmlformats.org/spreadsheetml/2006/main" count="118" uniqueCount="46">
  <si>
    <t>Vergleichbarkeit, der Fortführung, der Stetigkeit, der Periodenabgrenzung und der Bruttodarstellung.</t>
  </si>
  <si>
    <t>1)</t>
  </si>
  <si>
    <t>2)</t>
  </si>
  <si>
    <t>3)</t>
  </si>
  <si>
    <t>4)</t>
  </si>
  <si>
    <t>ER, Konto 9300.4621.50</t>
  </si>
  <si>
    <t>Aktiven, Konto 1043.20</t>
  </si>
  <si>
    <t>Passiven, Konto 2059.20</t>
  </si>
  <si>
    <t>Passiven, Konto 2089.20</t>
  </si>
  <si>
    <t>Ressourcenzuschuss</t>
  </si>
  <si>
    <t>EB</t>
  </si>
  <si>
    <t>S:</t>
  </si>
  <si>
    <t>Rechnungsjahr</t>
  </si>
  <si>
    <t>Kurzfr. Rückstellungen Finanzausgleich</t>
  </si>
  <si>
    <t>Langfr. Rückstellungen Finanzausgleich</t>
  </si>
  <si>
    <t>ER, Konto 9300.3621.50</t>
  </si>
  <si>
    <t>Ressourcenabschöpfung</t>
  </si>
  <si>
    <t>§ 119 GG, Grundsätze</t>
  </si>
  <si>
    <t>Aktive RA Finanzausgleich (kurzfristig)</t>
  </si>
  <si>
    <t>Aktive RA Finanzausgleich (langfristig)</t>
  </si>
  <si>
    <t>5)</t>
  </si>
  <si>
    <t>Abgrenzung</t>
  </si>
  <si>
    <t>Die Abgrenzung ist anhand der definitiven Beitragsverfügung der Finanzausgleichsbeiträge im Berechnungsjahr anzupassen.</t>
  </si>
  <si>
    <t>Die Abgrenzung wird im Jahr der Zahlung des Ausgleichsbetrags (Ausgleichsjahr) aufgelöst bzw. verwendet.</t>
  </si>
  <si>
    <t>Die Höhe der abzugrenzenden Forderung entspricht dem aufgrund der Steuerkraft im Bemessungsjahr zu erwartenden</t>
  </si>
  <si>
    <t>vollen Ausgleichsbetrag (Schätzung).</t>
  </si>
  <si>
    <t>Verbuchungsschema</t>
  </si>
  <si>
    <t>Der Finanzausgleich ist nach der Bruttodarstellung zu verbuchen. Entsprechend sind die Anteil der Schulgemeinden zu berücksichtigen.</t>
  </si>
  <si>
    <t>Aktiven, Konto 1043.21*</t>
  </si>
  <si>
    <t>* Das Sachkonto 1043.21 ist nicht verbindlich zu führen. Die Abgrenzungen können auch über das Sachkonto 1043.20 verbucht werden.</t>
  </si>
  <si>
    <t>ER, Konto 9300.3632.10</t>
  </si>
  <si>
    <t>PG</t>
  </si>
  <si>
    <t>Verbuchung Politische Gemeinde</t>
  </si>
  <si>
    <t>Verbuchung Schulgemeinde</t>
  </si>
  <si>
    <t>ER, Konto 9300.4632.10</t>
  </si>
  <si>
    <t>Anteil Ressourcenabschöpfung SG</t>
  </si>
  <si>
    <t>Anteil Ressourcenzuschuss SG</t>
  </si>
  <si>
    <t>Anteil Ressourcenzuschuss</t>
  </si>
  <si>
    <t>Anteil Ressourcenabschöpfung</t>
  </si>
  <si>
    <t>Die Höhe der abzugrenzenden Verpflichtung entspricht dem aufgrund der Steuerkraft im Bemessungsjahr zu erwartenden</t>
  </si>
  <si>
    <t>Anteile SG</t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</si>
  <si>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 xml:space="preserve">Die Rechnungslegung richtet sich nach den Grundsätzen der Verständlichkeit, der Wesentlichkeit, der Zuverlässigkeit, der 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</si>
  <si>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Die Gemeinden können den Ressourcenausgleich zeitlich abgrenzen.</t>
    </r>
  </si>
  <si>
    <t>Abgrenzung Ressourcenzuschuss gemäss § 119 GG</t>
  </si>
  <si>
    <t>PG = Politische Gemeinde; SG = Schulgemeinde(n)</t>
  </si>
  <si>
    <t>Abgrenzung Ressourcenabschöpfung gemäss § 119 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</si>
</sst>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_ ;[Red]\-0\ "/>
  </numFmts>
  <fonts count="10" x14ac:knownFonts="1"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.5"/>
      <color rgb="FF0076BD"/>
      <name val="Arial Black"/>
      <family val="2"/>
    </font>
    <font>
      <sz val="14"/>
      <color rgb="FF0076BD"/>
      <name val="Arial Black"/>
      <family val="2"/>
    </font>
    <font>
      <b/>
      <sz val="9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2" borderId="0" xfId="0" applyNumberFormat="1" applyFont="1" applyFill="1" applyProtection="1">
      <protection locked="0"/>
    </xf>
    <xf numFmtId="164" fontId="2" fillId="3" borderId="0" xfId="0" applyNumberFormat="1" applyFont="1" applyFill="1" applyProtection="1">
      <protection locked="0"/>
    </xf>
    <xf numFmtId="165" fontId="6" fillId="2" borderId="0" xfId="0" quotePrefix="1" applyNumberFormat="1" applyFont="1" applyFill="1" applyAlignment="1" applyProtection="1">
      <alignment horizontal="left"/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0" fontId="7" fillId="4" borderId="10" xfId="0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horizontal="left" vertical="center"/>
    </xf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/>
    <xf numFmtId="164" fontId="4" fillId="4" borderId="0" xfId="0" applyNumberFormat="1" applyFont="1" applyFill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/>
    <xf numFmtId="164" fontId="6" fillId="4" borderId="0" xfId="0" applyNumberFormat="1" applyFont="1" applyFill="1" applyAlignment="1"/>
    <xf numFmtId="164" fontId="2" fillId="4" borderId="0" xfId="0" applyNumberFormat="1" applyFont="1" applyFill="1" applyAlignment="1"/>
    <xf numFmtId="164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left"/>
    </xf>
    <xf numFmtId="164" fontId="6" fillId="4" borderId="0" xfId="0" applyNumberFormat="1" applyFont="1" applyFill="1"/>
    <xf numFmtId="164" fontId="2" fillId="4" borderId="2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164" fontId="2" fillId="4" borderId="4" xfId="0" applyNumberFormat="1" applyFont="1" applyFill="1" applyBorder="1"/>
    <xf numFmtId="164" fontId="2" fillId="4" borderId="5" xfId="0" applyNumberFormat="1" applyFont="1" applyFill="1" applyBorder="1"/>
    <xf numFmtId="164" fontId="2" fillId="4" borderId="6" xfId="0" applyNumberFormat="1" applyFont="1" applyFill="1" applyBorder="1"/>
    <xf numFmtId="164" fontId="2" fillId="4" borderId="0" xfId="0" applyNumberFormat="1" applyFont="1" applyFill="1" applyBorder="1"/>
    <xf numFmtId="164" fontId="2" fillId="4" borderId="0" xfId="0" applyNumberFormat="1" applyFont="1" applyFill="1" applyBorder="1" applyAlignment="1">
      <alignment horizontal="center"/>
    </xf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2" fillId="4" borderId="2" xfId="0" applyNumberFormat="1" applyFont="1" applyFill="1" applyBorder="1"/>
    <xf numFmtId="164" fontId="5" fillId="4" borderId="0" xfId="0" applyNumberFormat="1" applyFont="1" applyFill="1"/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/>
    <xf numFmtId="164" fontId="2" fillId="4" borderId="0" xfId="0" applyNumberFormat="1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  <color rgb="FFEEEFE1"/>
      <color rgb="FFFFCC99"/>
      <color rgb="FFE30059"/>
      <color rgb="FFEB6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76200</xdr:colOff>
      <xdr:row>4</xdr:row>
      <xdr:rowOff>114300</xdr:rowOff>
    </xdr:from>
    <xdr:to>
      <xdr:col>6</xdr:col>
      <xdr:colOff>425450</xdr:colOff>
      <xdr:row>5</xdr:row>
      <xdr:rowOff>133350</xdr:rowOff>
    </xdr:to>
    <xdr:sp macro="" textlink="">
      <xdr:nvSpPr>
        <xdr:cNvPr id="7" name="TB5Name"/>
        <xdr:cNvSpPr txBox="1">
          <a:spLocks/>
        </xdr:cNvSpPr>
      </xdr:nvSpPr>
      <xdr:spPr>
        <a:xfrm>
          <a:off x="1181100" y="762000"/>
          <a:ext cx="2159000" cy="3048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lIns="0" tIns="0" rIns="0" bIns="0" rtlCol="0" anchor="t"/>
        <a:lstStyle/>
        <a:p>
          <a:endParaRPr lang="de-CH" sz="800" b="0" i="0" u="none" strike="noStrike" baseline="0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266701</xdr:colOff>
      <xdr:row>2</xdr:row>
      <xdr:rowOff>117511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71600" cy="441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2</xdr:row>
      <xdr:rowOff>117510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441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O92"/>
  <sheetViews>
    <sheetView tabSelected="1" zoomScaleNormal="100" workbookViewId="0"/>
  </sheetViews>
  <sheetFormatPr baseColWidth="10" defaultColWidth="11.42578125" defaultRowHeight="12.75" x14ac:dyDescent="0.2"/>
  <cols>
    <col min="1" max="1" width="3.85546875" style="13" customWidth="1"/>
    <col min="2" max="3" width="12.7109375" style="14" customWidth="1"/>
    <col min="4" max="4" width="3.85546875" style="13" customWidth="1"/>
    <col min="5" max="5" width="6.7109375" style="14" customWidth="1"/>
    <col min="6" max="6" width="3.85546875" style="13" customWidth="1"/>
    <col min="7" max="8" width="12.7109375" style="14" customWidth="1"/>
    <col min="9" max="9" width="3.85546875" style="13" customWidth="1"/>
    <col min="10" max="10" width="6.7109375" style="14" customWidth="1"/>
    <col min="11" max="11" width="3.85546875" style="13" customWidth="1"/>
    <col min="12" max="13" width="12.7109375" style="14" customWidth="1"/>
    <col min="14" max="14" width="3.85546875" style="13" customWidth="1"/>
    <col min="15" max="15" width="4" style="14" customWidth="1"/>
    <col min="16" max="16384" width="11.42578125" style="14"/>
  </cols>
  <sheetData>
    <row r="1" spans="1:14" s="9" customFormat="1" x14ac:dyDescent="0.2">
      <c r="A1" s="8"/>
      <c r="D1" s="8"/>
      <c r="F1" s="8"/>
      <c r="I1" s="8"/>
      <c r="K1" s="8"/>
      <c r="N1" s="8"/>
    </row>
    <row r="2" spans="1:14" s="9" customFormat="1" x14ac:dyDescent="0.2">
      <c r="A2" s="8"/>
      <c r="D2" s="8"/>
      <c r="F2" s="8"/>
      <c r="I2" s="8"/>
      <c r="K2" s="8"/>
      <c r="N2" s="8"/>
    </row>
    <row r="3" spans="1:14" s="9" customFormat="1" x14ac:dyDescent="0.2">
      <c r="A3" s="8"/>
      <c r="D3" s="8"/>
      <c r="F3" s="8"/>
      <c r="I3" s="8"/>
      <c r="K3" s="8"/>
      <c r="N3" s="8"/>
    </row>
    <row r="4" spans="1:14" s="9" customFormat="1" x14ac:dyDescent="0.2">
      <c r="A4" s="8"/>
      <c r="D4" s="8"/>
      <c r="F4" s="8"/>
      <c r="I4" s="8"/>
      <c r="K4" s="8"/>
      <c r="N4" s="8"/>
    </row>
    <row r="5" spans="1:14" s="10" customFormat="1" ht="22.5" x14ac:dyDescent="0.2">
      <c r="A5" s="7" t="s">
        <v>43</v>
      </c>
      <c r="D5" s="11"/>
      <c r="F5" s="11"/>
      <c r="I5" s="11"/>
      <c r="K5" s="11"/>
      <c r="N5" s="12"/>
    </row>
    <row r="6" spans="1:14" ht="12" customHeight="1" x14ac:dyDescent="0.2"/>
    <row r="7" spans="1:14" x14ac:dyDescent="0.2">
      <c r="A7" s="15" t="s">
        <v>17</v>
      </c>
    </row>
    <row r="8" spans="1:14" ht="14.25" x14ac:dyDescent="0.2">
      <c r="A8" s="16" t="s">
        <v>41</v>
      </c>
    </row>
    <row r="9" spans="1:14" x14ac:dyDescent="0.2">
      <c r="A9" s="16" t="s">
        <v>0</v>
      </c>
    </row>
    <row r="10" spans="1:14" ht="14.25" x14ac:dyDescent="0.2">
      <c r="A10" s="16" t="s">
        <v>42</v>
      </c>
    </row>
    <row r="11" spans="1:14" ht="9" customHeight="1" x14ac:dyDescent="0.2"/>
    <row r="12" spans="1:14" x14ac:dyDescent="0.2">
      <c r="A12" s="15" t="s">
        <v>21</v>
      </c>
    </row>
    <row r="13" spans="1:14" x14ac:dyDescent="0.2">
      <c r="A13" s="16" t="s">
        <v>24</v>
      </c>
    </row>
    <row r="14" spans="1:14" x14ac:dyDescent="0.2">
      <c r="A14" s="16" t="s">
        <v>25</v>
      </c>
    </row>
    <row r="15" spans="1:14" x14ac:dyDescent="0.2">
      <c r="A15" s="16" t="s">
        <v>22</v>
      </c>
    </row>
    <row r="16" spans="1:14" x14ac:dyDescent="0.2">
      <c r="A16" s="16" t="s">
        <v>23</v>
      </c>
    </row>
    <row r="17" spans="1:15" ht="9" customHeight="1" x14ac:dyDescent="0.2"/>
    <row r="18" spans="1:15" x14ac:dyDescent="0.2">
      <c r="A18" s="15" t="s">
        <v>26</v>
      </c>
    </row>
    <row r="19" spans="1:15" x14ac:dyDescent="0.2">
      <c r="A19" s="16" t="s">
        <v>27</v>
      </c>
    </row>
    <row r="20" spans="1:15" ht="9" customHeight="1" x14ac:dyDescent="0.2"/>
    <row r="21" spans="1:15" ht="9" customHeight="1" x14ac:dyDescent="0.2"/>
    <row r="22" spans="1:15" ht="15.75" x14ac:dyDescent="0.2">
      <c r="A22" s="6" t="str">
        <f>"Rechnungsjahr "&amp;C24&amp;", Berücksichtigung der Abgrenzungen der Rechnungsjahre "&amp;C24-2&amp;" und "&amp;C24-1</f>
        <v>Rechnungsjahr 2021, Berücksichtigung der Abgrenzungen der Rechnungsjahre 2019 und 2020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2" customHeight="1" x14ac:dyDescent="0.2"/>
    <row r="24" spans="1:15" s="13" customFormat="1" x14ac:dyDescent="0.2">
      <c r="A24" s="18" t="s">
        <v>12</v>
      </c>
      <c r="C24" s="3">
        <v>2021</v>
      </c>
      <c r="E24" s="14"/>
      <c r="G24" s="14"/>
      <c r="H24" s="14"/>
      <c r="J24" s="14"/>
      <c r="L24" s="17" t="s">
        <v>31</v>
      </c>
      <c r="M24" s="17" t="s">
        <v>40</v>
      </c>
      <c r="O24" s="14"/>
    </row>
    <row r="25" spans="1:15" s="13" customFormat="1" ht="6" customHeight="1" x14ac:dyDescent="0.2">
      <c r="A25" s="14"/>
      <c r="B25" s="14"/>
      <c r="C25" s="14"/>
      <c r="E25" s="14"/>
      <c r="G25" s="14"/>
      <c r="H25" s="14"/>
      <c r="J25" s="14"/>
      <c r="L25" s="14"/>
      <c r="M25" s="14"/>
      <c r="O25" s="14"/>
    </row>
    <row r="26" spans="1:15" s="13" customFormat="1" x14ac:dyDescent="0.2">
      <c r="A26" s="14" t="s">
        <v>10</v>
      </c>
      <c r="B26" s="14" t="str">
        <f>IF(L26&gt;=0,"Kurzfristige Abgrenzung "&amp;C24-2&amp; " für "&amp;C24,"")</f>
        <v>Kurzfristige Abgrenzung 2019 für 2021</v>
      </c>
      <c r="E26" s="14"/>
      <c r="G26" s="14"/>
      <c r="H26" s="14"/>
      <c r="J26" s="14"/>
      <c r="L26" s="1">
        <v>0</v>
      </c>
      <c r="M26" s="2">
        <v>0</v>
      </c>
      <c r="O26" s="14"/>
    </row>
    <row r="27" spans="1:15" s="13" customFormat="1" x14ac:dyDescent="0.2">
      <c r="A27" s="14"/>
      <c r="B27" s="14" t="str">
        <f>"Zuschuss im Ausgleichsjahr " &amp; C24 &amp; " aufgrund Bemessungsjahr " &amp; C24-2 &amp; " gemäss Verfügung GAZ"</f>
        <v>Zuschuss im Ausgleichsjahr 2021 aufgrund Bemessungsjahr 2019 gemäss Verfügung GAZ</v>
      </c>
      <c r="C27" s="14"/>
      <c r="E27" s="14"/>
      <c r="G27" s="14"/>
      <c r="H27" s="14"/>
      <c r="J27" s="14"/>
      <c r="L27" s="14"/>
      <c r="M27" s="14"/>
      <c r="O27" s="14"/>
    </row>
    <row r="28" spans="1:15" s="13" customFormat="1" x14ac:dyDescent="0.2">
      <c r="A28" s="14"/>
      <c r="B28" s="14"/>
      <c r="C28" s="14"/>
      <c r="E28" s="14"/>
      <c r="G28" s="14"/>
      <c r="H28" s="14"/>
      <c r="J28" s="14"/>
      <c r="L28" s="14"/>
      <c r="M28" s="14"/>
      <c r="O28" s="14"/>
    </row>
    <row r="29" spans="1:15" s="13" customFormat="1" x14ac:dyDescent="0.2">
      <c r="A29" s="14" t="s">
        <v>10</v>
      </c>
      <c r="B29" s="14" t="str">
        <f>IF(L29&gt;=0,"Langfristige Abgrenzung "&amp;C24-1&amp; " für "&amp;C24+1,"")</f>
        <v>Langfristige Abgrenzung 2020 für 2022</v>
      </c>
      <c r="E29" s="14"/>
      <c r="G29" s="14"/>
      <c r="H29" s="14"/>
      <c r="J29" s="14"/>
      <c r="L29" s="1">
        <v>0</v>
      </c>
      <c r="M29" s="2">
        <v>0</v>
      </c>
      <c r="O29" s="14"/>
    </row>
    <row r="30" spans="1:15" s="13" customFormat="1" x14ac:dyDescent="0.2">
      <c r="A30" s="14"/>
      <c r="B30" s="14" t="str">
        <f>"Schätzung Zuschuss im Ausgleichsjahr "&amp;C24+1&amp;" aufgrund Bemessungsjahr "&amp;C24-1</f>
        <v>Schätzung Zuschuss im Ausgleichsjahr 2022 aufgrund Bemessungsjahr 2020</v>
      </c>
      <c r="C30" s="14"/>
      <c r="E30" s="14"/>
      <c r="G30" s="14"/>
      <c r="H30" s="14"/>
      <c r="J30" s="14"/>
      <c r="L30" s="14"/>
      <c r="M30" s="14"/>
      <c r="O30" s="14"/>
    </row>
    <row r="31" spans="1:15" s="13" customFormat="1" x14ac:dyDescent="0.2">
      <c r="A31" s="14"/>
      <c r="B31" s="14"/>
      <c r="C31" s="14"/>
      <c r="E31" s="14"/>
      <c r="G31" s="14"/>
      <c r="H31" s="14"/>
      <c r="J31" s="14"/>
      <c r="L31" s="14"/>
      <c r="M31" s="14"/>
      <c r="O31" s="14"/>
    </row>
    <row r="32" spans="1:15" x14ac:dyDescent="0.2">
      <c r="A32" s="13" t="s">
        <v>1</v>
      </c>
      <c r="B32" s="14" t="str">
        <f>"Auflösung Abgrenzung " &amp; C24-2 &amp; " für " &amp; C24</f>
        <v>Auflösung Abgrenzung 2019 für 2021</v>
      </c>
      <c r="L32" s="14">
        <f>L26</f>
        <v>0</v>
      </c>
      <c r="M32" s="14">
        <f>M26</f>
        <v>0</v>
      </c>
    </row>
    <row r="33" spans="1:15" ht="6" customHeight="1" x14ac:dyDescent="0.2"/>
    <row r="34" spans="1:15" s="13" customFormat="1" x14ac:dyDescent="0.2">
      <c r="A34" s="13" t="s">
        <v>2</v>
      </c>
      <c r="B34" s="14" t="str">
        <f>"Zahlung Zuschuss im Rechnungsjahr " &amp; C24 &amp; " gemäss Verfügung GAZ"</f>
        <v>Zahlung Zuschuss im Rechnungsjahr 2021 gemäss Verfügung GAZ</v>
      </c>
      <c r="E34" s="14"/>
      <c r="G34" s="14"/>
      <c r="H34" s="14"/>
      <c r="J34" s="14"/>
      <c r="L34" s="14">
        <f>L26</f>
        <v>0</v>
      </c>
      <c r="M34" s="14">
        <f>M26</f>
        <v>0</v>
      </c>
      <c r="O34" s="14"/>
    </row>
    <row r="35" spans="1:15" ht="6" customHeight="1" x14ac:dyDescent="0.2"/>
    <row r="36" spans="1:15" x14ac:dyDescent="0.2">
      <c r="A36" s="14"/>
      <c r="B36" s="14" t="str">
        <f>B30</f>
        <v>Schätzung Zuschuss im Ausgleichsjahr 2022 aufgrund Bemessungsjahr 2020</v>
      </c>
      <c r="L36" s="14">
        <f>L29</f>
        <v>0</v>
      </c>
      <c r="M36" s="14">
        <f>M29</f>
        <v>0</v>
      </c>
    </row>
    <row r="37" spans="1:15" x14ac:dyDescent="0.2">
      <c r="B37" s="14" t="str">
        <f>"Zuschuss im Ausgleichsjahr " &amp; C24+1 &amp; " aufgrund Bemessungsjahr " &amp; C24-1 &amp; " gemäss Verfügung GAZ"</f>
        <v>Zuschuss im Ausgleichsjahr 2022 aufgrund Bemessungsjahr 2020 gemäss Verfügung GAZ</v>
      </c>
      <c r="L37" s="4">
        <v>0</v>
      </c>
      <c r="M37" s="5">
        <v>0</v>
      </c>
    </row>
    <row r="38" spans="1:15" x14ac:dyDescent="0.2">
      <c r="A38" s="13" t="s">
        <v>3</v>
      </c>
      <c r="B38" s="14" t="str">
        <f>"Anpassung der langfr. aktiven RA an die def. Höhe des Zuschusses "&amp;C24+1 &amp;" gem. Vf GAZ"</f>
        <v>Anpassung der langfr. aktiven RA an die def. Höhe des Zuschusses 2022 gem. Vf GAZ</v>
      </c>
      <c r="L38" s="14">
        <f>L37-L36</f>
        <v>0</v>
      </c>
      <c r="M38" s="14">
        <f>M37-M36</f>
        <v>0</v>
      </c>
    </row>
    <row r="39" spans="1:15" ht="5.25" customHeight="1" x14ac:dyDescent="0.2"/>
    <row r="40" spans="1:15" x14ac:dyDescent="0.2">
      <c r="A40" s="13" t="s">
        <v>4</v>
      </c>
      <c r="B40" s="14" t="str">
        <f>"Umgliederung Abgrenzung " &amp; C24-1 &amp; " für " &amp; C24+1 &amp; " von lang- auf kurzfristige Abgrenzungen"</f>
        <v>Umgliederung Abgrenzung 2020 für 2022 von lang- auf kurzfristige Abgrenzungen</v>
      </c>
      <c r="L40" s="14">
        <f>IF(L37&gt;0,L37,0)</f>
        <v>0</v>
      </c>
      <c r="M40" s="14">
        <f>IF(M37&gt;0,M37,0)</f>
        <v>0</v>
      </c>
    </row>
    <row r="41" spans="1:15" ht="6" customHeight="1" x14ac:dyDescent="0.2"/>
    <row r="42" spans="1:15" s="13" customFormat="1" x14ac:dyDescent="0.2">
      <c r="A42" s="13" t="s">
        <v>20</v>
      </c>
      <c r="B42" s="14" t="str">
        <f>"Schätzung Zuschuss im Ausgleichsjahr "&amp;C24+2&amp;" aufgrund Bemessungsjahr "&amp;C24</f>
        <v>Schätzung Zuschuss im Ausgleichsjahr 2023 aufgrund Bemessungsjahr 2021</v>
      </c>
      <c r="E42" s="14"/>
      <c r="G42" s="14"/>
      <c r="H42" s="14"/>
      <c r="J42" s="14"/>
      <c r="L42" s="1">
        <v>0</v>
      </c>
      <c r="M42" s="2">
        <v>0</v>
      </c>
      <c r="O42" s="14"/>
    </row>
    <row r="43" spans="1:15" ht="9" customHeight="1" x14ac:dyDescent="0.2"/>
    <row r="44" spans="1:15" ht="9" customHeight="1" x14ac:dyDescent="0.2"/>
    <row r="45" spans="1:15" ht="15.75" x14ac:dyDescent="0.2">
      <c r="A45" s="6" t="s">
        <v>32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2" customHeight="1" x14ac:dyDescent="0.2"/>
    <row r="47" spans="1:15" x14ac:dyDescent="0.2">
      <c r="A47" s="19" t="s">
        <v>5</v>
      </c>
      <c r="B47" s="19"/>
      <c r="F47" s="19" t="s">
        <v>6</v>
      </c>
      <c r="G47" s="19"/>
      <c r="K47" s="19" t="s">
        <v>28</v>
      </c>
      <c r="L47" s="19"/>
    </row>
    <row r="48" spans="1:15" x14ac:dyDescent="0.2">
      <c r="A48" s="19" t="s">
        <v>9</v>
      </c>
      <c r="B48" s="19"/>
      <c r="F48" s="19" t="s">
        <v>18</v>
      </c>
      <c r="G48" s="19"/>
      <c r="K48" s="19" t="s">
        <v>19</v>
      </c>
      <c r="L48" s="19"/>
    </row>
    <row r="49" spans="1:14" x14ac:dyDescent="0.2">
      <c r="A49" s="20"/>
      <c r="B49" s="21"/>
      <c r="C49" s="22"/>
      <c r="D49" s="20"/>
      <c r="F49" s="20" t="s">
        <v>10</v>
      </c>
      <c r="G49" s="21">
        <f>IF(L26&gt;0,L26,0)</f>
        <v>0</v>
      </c>
      <c r="H49" s="22"/>
      <c r="I49" s="20"/>
      <c r="K49" s="20" t="s">
        <v>10</v>
      </c>
      <c r="L49" s="21">
        <f>IF(L29&gt;0,L29,0)</f>
        <v>0</v>
      </c>
      <c r="M49" s="22"/>
      <c r="N49" s="20"/>
    </row>
    <row r="50" spans="1:14" x14ac:dyDescent="0.2">
      <c r="A50" s="13" t="str">
        <f>IF($L32&gt;0,$A32,"")</f>
        <v/>
      </c>
      <c r="B50" s="23" t="str">
        <f>IF($L32&gt;0,$L32,"")</f>
        <v/>
      </c>
      <c r="C50" s="24"/>
      <c r="G50" s="23"/>
      <c r="H50" s="24" t="str">
        <f>IF($L32&gt;0,$L32,"")</f>
        <v/>
      </c>
      <c r="I50" s="13" t="str">
        <f>IF($L32&gt;0,$A32,"")</f>
        <v/>
      </c>
      <c r="K50" s="14"/>
      <c r="M50" s="24"/>
    </row>
    <row r="51" spans="1:14" x14ac:dyDescent="0.2">
      <c r="B51" s="23"/>
      <c r="C51" s="24" t="str">
        <f>IF($L34&gt;0,$L34,"")</f>
        <v/>
      </c>
      <c r="D51" s="13" t="str">
        <f>IF($L34&gt;0,$A34,"")</f>
        <v/>
      </c>
      <c r="G51" s="23"/>
      <c r="H51" s="24"/>
      <c r="L51" s="23"/>
      <c r="M51" s="24"/>
    </row>
    <row r="52" spans="1:14" x14ac:dyDescent="0.2">
      <c r="A52" s="13" t="str">
        <f>IF($L38&lt;0,$A38,"")</f>
        <v/>
      </c>
      <c r="B52" s="23" t="str">
        <f>IF($L38&lt;0,-$L38,"")</f>
        <v/>
      </c>
      <c r="C52" s="24" t="str">
        <f>IF($L38&gt;0,$L38,"")</f>
        <v/>
      </c>
      <c r="D52" s="13" t="str">
        <f>IF($L38&gt;0,$A38,"")</f>
        <v/>
      </c>
      <c r="G52" s="25"/>
      <c r="H52" s="24"/>
      <c r="K52" s="13" t="str">
        <f>IF($L38&gt;0,$A38,"")</f>
        <v/>
      </c>
      <c r="L52" s="23" t="str">
        <f>IF($L38&gt;0,$L38,"")</f>
        <v/>
      </c>
      <c r="M52" s="24" t="str">
        <f>IF($L38&lt;0,-$L38,"")</f>
        <v/>
      </c>
      <c r="N52" s="13" t="str">
        <f>IF($L38&lt;0,$A38,"")</f>
        <v/>
      </c>
    </row>
    <row r="53" spans="1:14" x14ac:dyDescent="0.2">
      <c r="B53" s="23"/>
      <c r="C53" s="24"/>
      <c r="F53" s="26" t="str">
        <f>IF($L40&gt;0,$A40,"")</f>
        <v/>
      </c>
      <c r="G53" s="25" t="str">
        <f>IF($L40&gt;0,$L40,"")</f>
        <v/>
      </c>
      <c r="H53" s="24"/>
      <c r="L53" s="23"/>
      <c r="M53" s="24" t="str">
        <f>IF($L40&gt;0,$L40,"")</f>
        <v/>
      </c>
      <c r="N53" s="13" t="str">
        <f>IF($L40&gt;0,$A40,"")</f>
        <v/>
      </c>
    </row>
    <row r="54" spans="1:14" x14ac:dyDescent="0.2">
      <c r="B54" s="23"/>
      <c r="C54" s="24" t="str">
        <f>IF($L42&gt;0,$L42,"")</f>
        <v/>
      </c>
      <c r="D54" s="13" t="str">
        <f>IF($L42&gt;0,$A42,"")</f>
        <v/>
      </c>
      <c r="F54" s="14"/>
      <c r="H54" s="24"/>
      <c r="K54" s="13" t="str">
        <f>IF($L42&gt;0,$A42,"")</f>
        <v/>
      </c>
      <c r="L54" s="23" t="str">
        <f>IF($L42&gt;0,$L42,"")</f>
        <v/>
      </c>
      <c r="N54" s="14"/>
    </row>
    <row r="55" spans="1:14" x14ac:dyDescent="0.2">
      <c r="B55" s="23"/>
      <c r="C55" s="24"/>
      <c r="G55" s="23"/>
      <c r="H55" s="24"/>
      <c r="L55" s="23"/>
      <c r="M55" s="24"/>
    </row>
    <row r="56" spans="1:14" x14ac:dyDescent="0.2">
      <c r="A56" s="20"/>
      <c r="B56" s="21">
        <f>SUM(B49:B55)</f>
        <v>0</v>
      </c>
      <c r="C56" s="22">
        <f>SUM(C49:C55)</f>
        <v>0</v>
      </c>
      <c r="D56" s="20"/>
      <c r="F56" s="20"/>
      <c r="G56" s="21">
        <f>SUM(G49:G55)</f>
        <v>0</v>
      </c>
      <c r="H56" s="22">
        <f>SUM(H49:H55)</f>
        <v>0</v>
      </c>
      <c r="I56" s="20"/>
      <c r="K56" s="20"/>
      <c r="L56" s="21">
        <f>SUM(L49:L55)</f>
        <v>0</v>
      </c>
      <c r="M56" s="22">
        <f>SUM(M49:M55)</f>
        <v>0</v>
      </c>
      <c r="N56" s="20"/>
    </row>
    <row r="57" spans="1:14" x14ac:dyDescent="0.2">
      <c r="A57" s="13" t="s">
        <v>11</v>
      </c>
      <c r="B57" s="27">
        <f>IF(C56&gt;B56,C56-B56,0)</f>
        <v>0</v>
      </c>
      <c r="C57" s="28">
        <f>IF(B56&gt;C56,B56-C56,0)</f>
        <v>0</v>
      </c>
      <c r="F57" s="13" t="s">
        <v>11</v>
      </c>
      <c r="G57" s="27">
        <f>IF(H56&gt;G56,H56-G56,0)</f>
        <v>0</v>
      </c>
      <c r="H57" s="28">
        <f>IF(G56&gt;H56,G56-H56,0)</f>
        <v>0</v>
      </c>
      <c r="K57" s="13" t="s">
        <v>11</v>
      </c>
      <c r="L57" s="27">
        <f>IF(M56&gt;L56,M56-L56,0)</f>
        <v>0</v>
      </c>
      <c r="M57" s="28">
        <f>IF(L56&gt;M56,L56-M56,0)</f>
        <v>0</v>
      </c>
    </row>
    <row r="58" spans="1:14" ht="13.5" thickBot="1" x14ac:dyDescent="0.25">
      <c r="A58" s="29"/>
      <c r="B58" s="30">
        <f>SUM(B56:B57)</f>
        <v>0</v>
      </c>
      <c r="C58" s="31">
        <f>SUM(C56:C57)</f>
        <v>0</v>
      </c>
      <c r="D58" s="29"/>
      <c r="F58" s="29"/>
      <c r="G58" s="30">
        <f>SUM(G56:G57)</f>
        <v>0</v>
      </c>
      <c r="H58" s="31">
        <f>SUM(H56:H57)</f>
        <v>0</v>
      </c>
      <c r="I58" s="29"/>
      <c r="K58" s="29"/>
      <c r="L58" s="30">
        <f>SUM(L56:L57)</f>
        <v>0</v>
      </c>
      <c r="M58" s="31">
        <f>SUM(M56:M57)</f>
        <v>0</v>
      </c>
      <c r="N58" s="29"/>
    </row>
    <row r="59" spans="1:14" ht="9" customHeight="1" thickTop="1" x14ac:dyDescent="0.2"/>
    <row r="60" spans="1:14" ht="9" customHeight="1" x14ac:dyDescent="0.2"/>
    <row r="61" spans="1:14" x14ac:dyDescent="0.2">
      <c r="A61" s="19" t="s">
        <v>30</v>
      </c>
      <c r="B61" s="19"/>
      <c r="F61" s="19" t="s">
        <v>7</v>
      </c>
      <c r="G61" s="19"/>
      <c r="K61" s="19" t="s">
        <v>8</v>
      </c>
      <c r="L61" s="19"/>
    </row>
    <row r="62" spans="1:14" x14ac:dyDescent="0.2">
      <c r="A62" s="19" t="s">
        <v>36</v>
      </c>
      <c r="B62" s="19"/>
      <c r="F62" s="19" t="s">
        <v>13</v>
      </c>
      <c r="G62" s="19"/>
      <c r="K62" s="19" t="s">
        <v>14</v>
      </c>
      <c r="L62" s="19"/>
    </row>
    <row r="63" spans="1:14" x14ac:dyDescent="0.2">
      <c r="A63" s="20"/>
      <c r="B63" s="21"/>
      <c r="C63" s="22"/>
      <c r="D63" s="20"/>
      <c r="F63" s="20"/>
      <c r="G63" s="21"/>
      <c r="H63" s="22">
        <f>IF(M26&gt;0,M26,0)</f>
        <v>0</v>
      </c>
      <c r="I63" s="20" t="s">
        <v>10</v>
      </c>
      <c r="K63" s="20"/>
      <c r="L63" s="21"/>
      <c r="M63" s="22">
        <f>IF(M29&gt;0,M29,0)</f>
        <v>0</v>
      </c>
      <c r="N63" s="20" t="s">
        <v>10</v>
      </c>
    </row>
    <row r="64" spans="1:14" x14ac:dyDescent="0.2">
      <c r="A64" s="13" t="str">
        <f>IF($B49&gt;0,$A49,"")</f>
        <v/>
      </c>
      <c r="B64" s="23" t="str">
        <f>IF($B49&gt;0,$B49,"")</f>
        <v/>
      </c>
      <c r="C64" s="25" t="str">
        <f>IF($M32&gt;0,$M32,"")</f>
        <v/>
      </c>
      <c r="D64" s="26" t="str">
        <f>IF($M32&gt;0,$A32,"")</f>
        <v/>
      </c>
      <c r="F64" s="26" t="str">
        <f>IF($M32&gt;0,$A32,"")</f>
        <v/>
      </c>
      <c r="G64" s="25" t="str">
        <f>IF($M32&gt;0,$M32,"")</f>
        <v/>
      </c>
      <c r="H64" s="24" t="str">
        <f>IF($B49&gt;0,$B49,"")</f>
        <v/>
      </c>
      <c r="I64" s="13" t="str">
        <f>IF($B49&gt;0,$A49,"")</f>
        <v/>
      </c>
      <c r="K64" s="14"/>
      <c r="M64" s="24"/>
    </row>
    <row r="65" spans="1:15" x14ac:dyDescent="0.2">
      <c r="A65" s="26" t="str">
        <f>IF($M34&gt;0,$A34,"")</f>
        <v/>
      </c>
      <c r="B65" s="25" t="str">
        <f>IF($M34&gt;0,$M34,"")</f>
        <v/>
      </c>
      <c r="C65" s="24"/>
      <c r="G65" s="23"/>
      <c r="H65" s="24"/>
      <c r="L65" s="23"/>
      <c r="M65" s="24"/>
    </row>
    <row r="66" spans="1:15" x14ac:dyDescent="0.2">
      <c r="A66" s="13" t="str">
        <f>IF($M38&gt;0,$A38,"")</f>
        <v/>
      </c>
      <c r="B66" s="23" t="str">
        <f>IF($M38&gt;0,$M38,"")</f>
        <v/>
      </c>
      <c r="C66" s="24" t="str">
        <f>IF($M38&lt;0,-$M38,"")</f>
        <v/>
      </c>
      <c r="D66" s="13" t="str">
        <f>IF($M38&lt;0,$A38,"")</f>
        <v/>
      </c>
      <c r="G66" s="25"/>
      <c r="H66" s="24"/>
      <c r="K66" s="13" t="str">
        <f>IF($M38&lt;0,$A38,"")</f>
        <v/>
      </c>
      <c r="L66" s="23" t="str">
        <f>IF($M38&lt;0,-$M38,"")</f>
        <v/>
      </c>
      <c r="M66" s="25" t="str">
        <f>IF($M38&gt;0,$M38,"")</f>
        <v/>
      </c>
      <c r="N66" s="26" t="str">
        <f>IF($M38&gt;0,$A38,"")</f>
        <v/>
      </c>
    </row>
    <row r="67" spans="1:15" x14ac:dyDescent="0.2">
      <c r="B67" s="23"/>
      <c r="C67" s="24"/>
      <c r="F67" s="26"/>
      <c r="G67" s="25"/>
      <c r="H67" s="24" t="str">
        <f>IF($M40&gt;0,$M40,"")</f>
        <v/>
      </c>
      <c r="I67" s="26" t="str">
        <f>IF($M40&gt;0,$A40,"")</f>
        <v/>
      </c>
      <c r="K67" s="13" t="str">
        <f>IF($M40&gt;0,$A40,"")</f>
        <v/>
      </c>
      <c r="L67" s="23" t="str">
        <f>IF($M40&gt;0,$M40,"")</f>
        <v/>
      </c>
      <c r="N67" s="14"/>
    </row>
    <row r="68" spans="1:15" x14ac:dyDescent="0.2">
      <c r="A68" s="26" t="str">
        <f>IF($M42&gt;0,$A42,"")</f>
        <v/>
      </c>
      <c r="B68" s="25" t="str">
        <f>IF($M42&gt;0,$M42,"")</f>
        <v/>
      </c>
      <c r="C68" s="24" t="str">
        <f>IF($B59&gt;0,$B59,"")</f>
        <v/>
      </c>
      <c r="D68" s="13" t="str">
        <f>IF($B59&gt;0,$A59,"")</f>
        <v/>
      </c>
      <c r="F68" s="14"/>
      <c r="H68" s="24"/>
      <c r="K68" s="13" t="str">
        <f>IF($B59&gt;0,$A59,"")</f>
        <v/>
      </c>
      <c r="L68" s="23" t="str">
        <f>IF($B59&gt;0,$B59,"")</f>
        <v/>
      </c>
      <c r="M68" s="24" t="str">
        <f>IF($M42&gt;0,$M42,"")</f>
        <v/>
      </c>
      <c r="N68" s="13" t="str">
        <f>IF($M42&gt;0,$A42,"")</f>
        <v/>
      </c>
    </row>
    <row r="69" spans="1:15" x14ac:dyDescent="0.2">
      <c r="B69" s="23"/>
      <c r="C69" s="24"/>
      <c r="G69" s="23"/>
      <c r="H69" s="24"/>
      <c r="L69" s="23"/>
      <c r="M69" s="24"/>
    </row>
    <row r="70" spans="1:15" x14ac:dyDescent="0.2">
      <c r="A70" s="20"/>
      <c r="B70" s="21">
        <f>SUM(B63:B69)</f>
        <v>0</v>
      </c>
      <c r="C70" s="22">
        <f>SUM(C63:C69)</f>
        <v>0</v>
      </c>
      <c r="D70" s="20"/>
      <c r="F70" s="20"/>
      <c r="G70" s="21">
        <f>SUM(G63:G69)</f>
        <v>0</v>
      </c>
      <c r="H70" s="22">
        <f>SUM(H63:H69)</f>
        <v>0</v>
      </c>
      <c r="I70" s="20"/>
      <c r="K70" s="20"/>
      <c r="L70" s="21">
        <f>SUM(L63:L69)</f>
        <v>0</v>
      </c>
      <c r="M70" s="22">
        <f>SUM(M63:M69)</f>
        <v>0</v>
      </c>
      <c r="N70" s="20"/>
    </row>
    <row r="71" spans="1:15" x14ac:dyDescent="0.2">
      <c r="A71" s="13" t="s">
        <v>11</v>
      </c>
      <c r="B71" s="27">
        <f>IF(C70&gt;B70,C70-B70,0)</f>
        <v>0</v>
      </c>
      <c r="C71" s="28">
        <f>IF(B70&gt;C70,B70-C70,0)</f>
        <v>0</v>
      </c>
      <c r="F71" s="13" t="s">
        <v>11</v>
      </c>
      <c r="G71" s="27">
        <f>IF(H70&gt;G70,H70-G70,0)</f>
        <v>0</v>
      </c>
      <c r="H71" s="28">
        <f>IF(G70&gt;H70,G70-H70,0)</f>
        <v>0</v>
      </c>
      <c r="K71" s="13" t="s">
        <v>11</v>
      </c>
      <c r="L71" s="27">
        <f>IF(M70&gt;L70,M70-L70,0)</f>
        <v>0</v>
      </c>
      <c r="M71" s="28">
        <f>IF(L70&gt;M70,L70-M70,0)</f>
        <v>0</v>
      </c>
    </row>
    <row r="72" spans="1:15" ht="13.5" thickBot="1" x14ac:dyDescent="0.25">
      <c r="A72" s="29"/>
      <c r="B72" s="30">
        <f>SUM(B70:B71)</f>
        <v>0</v>
      </c>
      <c r="C72" s="31">
        <f>SUM(C70:C71)</f>
        <v>0</v>
      </c>
      <c r="D72" s="29"/>
      <c r="F72" s="29"/>
      <c r="G72" s="30">
        <f>SUM(G70:G71)</f>
        <v>0</v>
      </c>
      <c r="H72" s="31">
        <f>SUM(H70:H71)</f>
        <v>0</v>
      </c>
      <c r="I72" s="29"/>
      <c r="K72" s="29"/>
      <c r="L72" s="30">
        <f>SUM(L70:L71)</f>
        <v>0</v>
      </c>
      <c r="M72" s="31">
        <f>SUM(M70:M71)</f>
        <v>0</v>
      </c>
      <c r="N72" s="29"/>
    </row>
    <row r="73" spans="1:15" ht="9" customHeight="1" thickTop="1" x14ac:dyDescent="0.2"/>
    <row r="74" spans="1:15" ht="9" customHeight="1" x14ac:dyDescent="0.2"/>
    <row r="75" spans="1:15" ht="15.75" x14ac:dyDescent="0.2">
      <c r="A75" s="6" t="s">
        <v>33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2.75" customHeight="1" x14ac:dyDescent="0.2"/>
    <row r="77" spans="1:15" x14ac:dyDescent="0.2">
      <c r="A77" s="19" t="s">
        <v>34</v>
      </c>
      <c r="B77" s="19"/>
      <c r="F77" s="19" t="s">
        <v>6</v>
      </c>
      <c r="G77" s="19"/>
      <c r="K77" s="19" t="s">
        <v>28</v>
      </c>
      <c r="L77" s="19"/>
    </row>
    <row r="78" spans="1:15" x14ac:dyDescent="0.2">
      <c r="A78" s="19" t="s">
        <v>37</v>
      </c>
      <c r="B78" s="19"/>
      <c r="F78" s="19" t="s">
        <v>18</v>
      </c>
      <c r="G78" s="19"/>
      <c r="K78" s="19" t="s">
        <v>19</v>
      </c>
      <c r="L78" s="19"/>
    </row>
    <row r="79" spans="1:15" x14ac:dyDescent="0.2">
      <c r="A79" s="20"/>
      <c r="B79" s="21"/>
      <c r="C79" s="22"/>
      <c r="D79" s="20"/>
      <c r="F79" s="20" t="s">
        <v>10</v>
      </c>
      <c r="G79" s="21">
        <f>IF(M26&gt;0,M26,0)</f>
        <v>0</v>
      </c>
      <c r="H79" s="22"/>
      <c r="I79" s="20"/>
      <c r="K79" s="20" t="s">
        <v>10</v>
      </c>
      <c r="L79" s="21">
        <f>IF(M29&gt;0,M29,0)</f>
        <v>0</v>
      </c>
      <c r="M79" s="22"/>
      <c r="N79" s="20"/>
    </row>
    <row r="80" spans="1:15" x14ac:dyDescent="0.2">
      <c r="A80" s="13" t="str">
        <f>IF($M32&gt;0,$A32,"")</f>
        <v/>
      </c>
      <c r="B80" s="23" t="str">
        <f>IF($M32&gt;0,$M32,"")</f>
        <v/>
      </c>
      <c r="C80" s="24"/>
      <c r="G80" s="23"/>
      <c r="H80" s="24" t="str">
        <f>IF($M32&gt;0,$M32,"")</f>
        <v/>
      </c>
      <c r="I80" s="13" t="str">
        <f>IF($M32&gt;0,$A32,"")</f>
        <v/>
      </c>
      <c r="K80" s="14"/>
      <c r="M80" s="24"/>
    </row>
    <row r="81" spans="1:14" x14ac:dyDescent="0.2">
      <c r="B81" s="23"/>
      <c r="C81" s="24" t="str">
        <f>IF($M34&gt;0,$M34,"")</f>
        <v/>
      </c>
      <c r="D81" s="13" t="str">
        <f>IF($M34&gt;0,$A34,"")</f>
        <v/>
      </c>
      <c r="G81" s="23"/>
      <c r="H81" s="24"/>
      <c r="L81" s="23"/>
      <c r="M81" s="24"/>
    </row>
    <row r="82" spans="1:14" x14ac:dyDescent="0.2">
      <c r="A82" s="13" t="str">
        <f>IF($M38&lt;0,$A38,"")</f>
        <v/>
      </c>
      <c r="B82" s="23" t="str">
        <f>IF($M38&lt;0,-$M38,"")</f>
        <v/>
      </c>
      <c r="C82" s="24" t="str">
        <f>IF($M38&gt;0,$M38,"")</f>
        <v/>
      </c>
      <c r="D82" s="13" t="str">
        <f>IF($M38&gt;0,$A38,"")</f>
        <v/>
      </c>
      <c r="G82" s="25"/>
      <c r="H82" s="24"/>
      <c r="K82" s="13" t="str">
        <f>IF($M38&gt;0,$A38,"")</f>
        <v/>
      </c>
      <c r="L82" s="23" t="str">
        <f>IF($M38&gt;0,$M38,"")</f>
        <v/>
      </c>
      <c r="M82" s="24" t="str">
        <f>IF($M38&lt;0,-$M38,"")</f>
        <v/>
      </c>
      <c r="N82" s="13" t="str">
        <f>IF($M38&lt;0,$A38,"")</f>
        <v/>
      </c>
    </row>
    <row r="83" spans="1:14" x14ac:dyDescent="0.2">
      <c r="B83" s="23"/>
      <c r="C83" s="24"/>
      <c r="F83" s="26" t="str">
        <f>IF($M40&gt;0,$A40,"")</f>
        <v/>
      </c>
      <c r="G83" s="25" t="str">
        <f>IF($M40&gt;0,$M40,"")</f>
        <v/>
      </c>
      <c r="H83" s="24"/>
      <c r="L83" s="23"/>
      <c r="M83" s="24" t="str">
        <f>IF($M40&gt;0,$M40,"")</f>
        <v/>
      </c>
      <c r="N83" s="13" t="str">
        <f>IF($M40&gt;0,$A40,"")</f>
        <v/>
      </c>
    </row>
    <row r="84" spans="1:14" x14ac:dyDescent="0.2">
      <c r="B84" s="23"/>
      <c r="C84" s="24" t="str">
        <f>IF($M42&gt;0,$M42,"")</f>
        <v/>
      </c>
      <c r="D84" s="13" t="str">
        <f>IF($M42&gt;0,$A42,"")</f>
        <v/>
      </c>
      <c r="F84" s="14"/>
      <c r="H84" s="24"/>
      <c r="K84" s="13" t="str">
        <f>IF($M42&gt;0,$A42,"")</f>
        <v/>
      </c>
      <c r="L84" s="23" t="str">
        <f>IF($M42&gt;0,$M42,"")</f>
        <v/>
      </c>
      <c r="N84" s="14"/>
    </row>
    <row r="85" spans="1:14" x14ac:dyDescent="0.2">
      <c r="B85" s="23"/>
      <c r="C85" s="24"/>
      <c r="G85" s="23"/>
      <c r="H85" s="24"/>
      <c r="L85" s="23"/>
      <c r="M85" s="24"/>
    </row>
    <row r="86" spans="1:14" x14ac:dyDescent="0.2">
      <c r="A86" s="20"/>
      <c r="B86" s="21">
        <f>SUM(B79:B85)</f>
        <v>0</v>
      </c>
      <c r="C86" s="22">
        <f>SUM(C79:C85)</f>
        <v>0</v>
      </c>
      <c r="D86" s="20"/>
      <c r="F86" s="20"/>
      <c r="G86" s="21">
        <f>SUM(G79:G85)</f>
        <v>0</v>
      </c>
      <c r="H86" s="22">
        <f>SUM(H79:H85)</f>
        <v>0</v>
      </c>
      <c r="I86" s="20"/>
      <c r="K86" s="20"/>
      <c r="L86" s="21">
        <f>SUM(L79:L85)</f>
        <v>0</v>
      </c>
      <c r="M86" s="22">
        <f>SUM(M79:M85)</f>
        <v>0</v>
      </c>
      <c r="N86" s="20"/>
    </row>
    <row r="87" spans="1:14" x14ac:dyDescent="0.2">
      <c r="A87" s="13" t="s">
        <v>11</v>
      </c>
      <c r="B87" s="27">
        <f>IF(C86&gt;B86,C86-B86,0)</f>
        <v>0</v>
      </c>
      <c r="C87" s="28">
        <f>IF(B86&gt;C86,B86-C86,0)</f>
        <v>0</v>
      </c>
      <c r="F87" s="13" t="s">
        <v>11</v>
      </c>
      <c r="G87" s="27">
        <f>IF(H86&gt;G86,H86-G86,0)</f>
        <v>0</v>
      </c>
      <c r="H87" s="28">
        <f>IF(G86&gt;H86,G86-H86,0)</f>
        <v>0</v>
      </c>
      <c r="K87" s="13" t="s">
        <v>11</v>
      </c>
      <c r="L87" s="27">
        <f>IF(M86&gt;L86,M86-L86,0)</f>
        <v>0</v>
      </c>
      <c r="M87" s="28">
        <f>IF(L86&gt;M86,L86-M86,0)</f>
        <v>0</v>
      </c>
    </row>
    <row r="88" spans="1:14" ht="13.5" thickBot="1" x14ac:dyDescent="0.25">
      <c r="A88" s="29"/>
      <c r="B88" s="30">
        <f>SUM(B86:B87)</f>
        <v>0</v>
      </c>
      <c r="C88" s="31">
        <f>SUM(C86:C87)</f>
        <v>0</v>
      </c>
      <c r="D88" s="29"/>
      <c r="F88" s="29"/>
      <c r="G88" s="30">
        <f>SUM(G86:G87)</f>
        <v>0</v>
      </c>
      <c r="H88" s="31">
        <f>SUM(H86:H87)</f>
        <v>0</v>
      </c>
      <c r="I88" s="29"/>
      <c r="K88" s="29"/>
      <c r="L88" s="30">
        <f>SUM(L86:L87)</f>
        <v>0</v>
      </c>
      <c r="M88" s="31">
        <f>SUM(M86:M87)</f>
        <v>0</v>
      </c>
      <c r="N88" s="29"/>
    </row>
    <row r="89" spans="1:14" ht="9" customHeight="1" thickTop="1" x14ac:dyDescent="0.2"/>
    <row r="90" spans="1:14" ht="9" customHeight="1" x14ac:dyDescent="0.2"/>
    <row r="91" spans="1:14" s="33" customFormat="1" ht="11.25" x14ac:dyDescent="0.2">
      <c r="A91" s="33" t="s">
        <v>44</v>
      </c>
      <c r="D91" s="34"/>
      <c r="F91" s="34"/>
      <c r="I91" s="34"/>
      <c r="K91" s="34"/>
      <c r="N91" s="34"/>
    </row>
    <row r="92" spans="1:14" s="33" customFormat="1" ht="11.25" x14ac:dyDescent="0.2">
      <c r="A92" s="35" t="s">
        <v>29</v>
      </c>
      <c r="D92" s="34"/>
      <c r="F92" s="34"/>
      <c r="I92" s="34"/>
      <c r="K92" s="34"/>
      <c r="N92" s="34"/>
    </row>
  </sheetData>
  <sheetProtection sheet="1" objects="1" scenarios="1"/>
  <pageMargins left="0.78740157480314965" right="0.59055118110236227" top="0.39370078740157483" bottom="0.39370078740157483" header="0.19685039370078741" footer="0.19685039370078741"/>
  <pageSetup paperSize="9" scale="70" orientation="portrait" horizontalDpi="1200" verticalDpi="1200" r:id="rId1"/>
  <headerFooter>
    <oddFooter xml:space="preserve">&amp;L&amp;"Arial,Standard"&amp;8&amp;F / &amp;D&amp;R&amp;"Arial,Standard"&amp;8Seite &amp;P von &amp;N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5:O92"/>
  <sheetViews>
    <sheetView zoomScaleNormal="100" workbookViewId="0"/>
  </sheetViews>
  <sheetFormatPr baseColWidth="10" defaultColWidth="11.42578125" defaultRowHeight="12.75" x14ac:dyDescent="0.2"/>
  <cols>
    <col min="1" max="1" width="3.85546875" style="13" customWidth="1"/>
    <col min="2" max="3" width="12.7109375" style="14" customWidth="1"/>
    <col min="4" max="4" width="3.85546875" style="13" customWidth="1"/>
    <col min="5" max="5" width="6.7109375" style="14" customWidth="1"/>
    <col min="6" max="6" width="3.85546875" style="13" customWidth="1"/>
    <col min="7" max="8" width="12.7109375" style="14" customWidth="1"/>
    <col min="9" max="9" width="3.85546875" style="13" customWidth="1"/>
    <col min="10" max="10" width="6.7109375" style="14" customWidth="1"/>
    <col min="11" max="11" width="3.85546875" style="13" customWidth="1"/>
    <col min="12" max="13" width="12.7109375" style="14" customWidth="1"/>
    <col min="14" max="14" width="3.85546875" style="13" customWidth="1"/>
    <col min="15" max="15" width="3.85546875" style="14" customWidth="1"/>
    <col min="16" max="16384" width="11.42578125" style="14"/>
  </cols>
  <sheetData>
    <row r="5" spans="1:14" s="10" customFormat="1" ht="22.5" x14ac:dyDescent="0.2">
      <c r="A5" s="7" t="s">
        <v>45</v>
      </c>
      <c r="D5" s="11"/>
      <c r="F5" s="11"/>
      <c r="I5" s="11"/>
      <c r="K5" s="11"/>
      <c r="N5" s="12"/>
    </row>
    <row r="6" spans="1:14" ht="12" customHeight="1" x14ac:dyDescent="0.2"/>
    <row r="7" spans="1:14" x14ac:dyDescent="0.2">
      <c r="A7" s="15" t="s">
        <v>17</v>
      </c>
    </row>
    <row r="8" spans="1:14" ht="14.25" x14ac:dyDescent="0.2">
      <c r="A8" s="16" t="s">
        <v>41</v>
      </c>
    </row>
    <row r="9" spans="1:14" x14ac:dyDescent="0.2">
      <c r="A9" s="16" t="s">
        <v>0</v>
      </c>
    </row>
    <row r="10" spans="1:14" ht="14.25" x14ac:dyDescent="0.2">
      <c r="A10" s="16" t="s">
        <v>42</v>
      </c>
    </row>
    <row r="11" spans="1:14" ht="9" customHeight="1" x14ac:dyDescent="0.2"/>
    <row r="12" spans="1:14" x14ac:dyDescent="0.2">
      <c r="A12" s="15" t="s">
        <v>21</v>
      </c>
    </row>
    <row r="13" spans="1:14" x14ac:dyDescent="0.2">
      <c r="A13" s="16" t="s">
        <v>39</v>
      </c>
    </row>
    <row r="14" spans="1:14" x14ac:dyDescent="0.2">
      <c r="A14" s="16" t="s">
        <v>25</v>
      </c>
    </row>
    <row r="15" spans="1:14" x14ac:dyDescent="0.2">
      <c r="A15" s="16" t="s">
        <v>22</v>
      </c>
    </row>
    <row r="16" spans="1:14" x14ac:dyDescent="0.2">
      <c r="A16" s="16" t="s">
        <v>23</v>
      </c>
    </row>
    <row r="17" spans="1:15" ht="9" customHeight="1" x14ac:dyDescent="0.2"/>
    <row r="18" spans="1:15" x14ac:dyDescent="0.2">
      <c r="A18" s="15" t="s">
        <v>26</v>
      </c>
    </row>
    <row r="19" spans="1:15" x14ac:dyDescent="0.2">
      <c r="A19" s="16" t="s">
        <v>27</v>
      </c>
    </row>
    <row r="20" spans="1:15" ht="9" customHeight="1" x14ac:dyDescent="0.2">
      <c r="A20" s="16"/>
    </row>
    <row r="21" spans="1:15" ht="9" customHeight="1" x14ac:dyDescent="0.2"/>
    <row r="22" spans="1:15" ht="15.75" x14ac:dyDescent="0.2">
      <c r="A22" s="6" t="str">
        <f>"Rechnungsjahr "&amp;C24&amp;", Berücksichtigung der Abgrenzungen der Rechnungsjahre "&amp;C24-2&amp;" und "&amp;C24-1</f>
        <v>Rechnungsjahr 2021, Berücksichtigung der Abgrenzungen der Rechnungsjahre 2019 und 2020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2" customHeight="1" x14ac:dyDescent="0.2"/>
    <row r="24" spans="1:15" s="13" customFormat="1" x14ac:dyDescent="0.2">
      <c r="A24" s="18" t="s">
        <v>12</v>
      </c>
      <c r="C24" s="3">
        <v>2021</v>
      </c>
      <c r="E24" s="14"/>
      <c r="G24" s="14"/>
      <c r="H24" s="14"/>
      <c r="J24" s="14"/>
      <c r="L24" s="17" t="s">
        <v>31</v>
      </c>
      <c r="M24" s="17" t="s">
        <v>40</v>
      </c>
      <c r="O24" s="14"/>
    </row>
    <row r="25" spans="1:15" s="13" customFormat="1" ht="6" customHeight="1" x14ac:dyDescent="0.2">
      <c r="A25" s="14"/>
      <c r="B25" s="14"/>
      <c r="C25" s="14"/>
      <c r="E25" s="14"/>
      <c r="G25" s="14"/>
      <c r="H25" s="14"/>
      <c r="J25" s="14"/>
      <c r="L25" s="14"/>
      <c r="M25" s="14"/>
      <c r="O25" s="14"/>
    </row>
    <row r="26" spans="1:15" s="13" customFormat="1" x14ac:dyDescent="0.2">
      <c r="A26" s="14" t="s">
        <v>10</v>
      </c>
      <c r="B26" s="14" t="str">
        <f>IF(L26&gt;=0,"Kurzfristige Abgrenzung "&amp;C24-2&amp; " für "&amp;C24,"")</f>
        <v>Kurzfristige Abgrenzung 2019 für 2021</v>
      </c>
      <c r="E26" s="14"/>
      <c r="G26" s="14"/>
      <c r="H26" s="14"/>
      <c r="J26" s="14"/>
      <c r="L26" s="1">
        <v>0</v>
      </c>
      <c r="M26" s="2">
        <v>0</v>
      </c>
      <c r="O26" s="14"/>
    </row>
    <row r="27" spans="1:15" s="13" customFormat="1" x14ac:dyDescent="0.2">
      <c r="A27" s="14"/>
      <c r="B27" s="14" t="str">
        <f>"Abschöpfung im Ausgleichsjahr " &amp; C24 &amp; " aufgrund Bemessungsjahr " &amp; C24-2 &amp; " gemäss Verfügung GAZ"</f>
        <v>Abschöpfung im Ausgleichsjahr 2021 aufgrund Bemessungsjahr 2019 gemäss Verfügung GAZ</v>
      </c>
      <c r="E27" s="14"/>
      <c r="G27" s="14"/>
      <c r="H27" s="14"/>
      <c r="J27" s="14"/>
      <c r="L27" s="36"/>
      <c r="M27" s="36"/>
      <c r="O27" s="14"/>
    </row>
    <row r="28" spans="1:15" s="13" customFormat="1" x14ac:dyDescent="0.2">
      <c r="A28" s="14"/>
      <c r="B28" s="14"/>
      <c r="E28" s="14"/>
      <c r="G28" s="14"/>
      <c r="H28" s="14"/>
      <c r="J28" s="14"/>
      <c r="L28" s="36"/>
      <c r="M28" s="36"/>
      <c r="O28" s="14"/>
    </row>
    <row r="29" spans="1:15" s="13" customFormat="1" x14ac:dyDescent="0.2">
      <c r="A29" s="14" t="s">
        <v>10</v>
      </c>
      <c r="B29" s="14" t="str">
        <f>IF(L29&gt;=0,"Langfristige Abgrenzung "&amp;C24-1&amp; " für "&amp;C24+1,"")</f>
        <v>Langfristige Abgrenzung 2020 für 2022</v>
      </c>
      <c r="E29" s="14"/>
      <c r="G29" s="14"/>
      <c r="H29" s="14"/>
      <c r="J29" s="14"/>
      <c r="L29" s="1">
        <v>0</v>
      </c>
      <c r="M29" s="2">
        <v>0</v>
      </c>
      <c r="O29" s="14"/>
    </row>
    <row r="30" spans="1:15" s="13" customFormat="1" x14ac:dyDescent="0.2">
      <c r="A30" s="14"/>
      <c r="B30" s="14" t="str">
        <f>"Schätzung Abschöpfung im Ausgleichsjahr "&amp;C24+1&amp;" aufgrund Bemessungsjahr "&amp;C24-1</f>
        <v>Schätzung Abschöpfung im Ausgleichsjahr 2022 aufgrund Bemessungsjahr 2020</v>
      </c>
      <c r="E30" s="14"/>
      <c r="G30" s="14"/>
      <c r="H30" s="14"/>
      <c r="J30" s="14"/>
      <c r="L30" s="36"/>
      <c r="M30" s="36"/>
      <c r="O30" s="14"/>
    </row>
    <row r="31" spans="1:15" s="13" customFormat="1" x14ac:dyDescent="0.2">
      <c r="A31" s="14"/>
      <c r="B31" s="14"/>
      <c r="C31" s="14"/>
      <c r="E31" s="14"/>
      <c r="G31" s="14"/>
      <c r="H31" s="14"/>
      <c r="J31" s="14"/>
      <c r="L31" s="14"/>
      <c r="M31" s="14"/>
      <c r="O31" s="14"/>
    </row>
    <row r="32" spans="1:15" x14ac:dyDescent="0.2">
      <c r="A32" s="13" t="s">
        <v>1</v>
      </c>
      <c r="B32" s="14" t="str">
        <f>"Auflösung Abgrenzung " &amp; C24-2 &amp; " für " &amp; C24</f>
        <v>Auflösung Abgrenzung 2019 für 2021</v>
      </c>
      <c r="L32" s="14">
        <f>L26</f>
        <v>0</v>
      </c>
      <c r="M32" s="14">
        <f>M26</f>
        <v>0</v>
      </c>
    </row>
    <row r="33" spans="1:15" ht="6" customHeight="1" x14ac:dyDescent="0.2"/>
    <row r="34" spans="1:15" s="13" customFormat="1" x14ac:dyDescent="0.2">
      <c r="A34" s="13" t="s">
        <v>2</v>
      </c>
      <c r="B34" s="14" t="str">
        <f>"Zahlung Abschöpfung im Rechnungsjahr " &amp; C24 &amp; " gemäss Verfügung GAZ"</f>
        <v>Zahlung Abschöpfung im Rechnungsjahr 2021 gemäss Verfügung GAZ</v>
      </c>
      <c r="E34" s="14"/>
      <c r="G34" s="14"/>
      <c r="H34" s="14"/>
      <c r="J34" s="14"/>
      <c r="L34" s="14">
        <f>L26</f>
        <v>0</v>
      </c>
      <c r="M34" s="14">
        <f>M26</f>
        <v>0</v>
      </c>
      <c r="O34" s="14"/>
    </row>
    <row r="35" spans="1:15" ht="6" customHeight="1" x14ac:dyDescent="0.2"/>
    <row r="36" spans="1:15" x14ac:dyDescent="0.2">
      <c r="A36" s="14"/>
      <c r="B36" s="14" t="str">
        <f>B30</f>
        <v>Schätzung Abschöpfung im Ausgleichsjahr 2022 aufgrund Bemessungsjahr 2020</v>
      </c>
      <c r="L36" s="14">
        <f>L29</f>
        <v>0</v>
      </c>
      <c r="M36" s="14">
        <f>M29</f>
        <v>0</v>
      </c>
    </row>
    <row r="37" spans="1:15" x14ac:dyDescent="0.2">
      <c r="B37" s="14" t="str">
        <f>"Abschöpfung im Ausgleichsjahr " &amp; C24+1 &amp; " aufgrund Bemessungsjahr " &amp; C24-1 &amp; " gemäss Verfügung GAZ"</f>
        <v>Abschöpfung im Ausgleichsjahr 2022 aufgrund Bemessungsjahr 2020 gemäss Verfügung GAZ</v>
      </c>
      <c r="L37" s="4">
        <v>0</v>
      </c>
      <c r="M37" s="5">
        <v>0</v>
      </c>
    </row>
    <row r="38" spans="1:15" x14ac:dyDescent="0.2">
      <c r="A38" s="13" t="s">
        <v>3</v>
      </c>
      <c r="B38" s="14" t="str">
        <f>"Anpassung der langfr. Rückstellung an die def. Höhe der Abschöpfung "&amp;C24+1 &amp;" gem. Vf GAZ"</f>
        <v>Anpassung der langfr. Rückstellung an die def. Höhe der Abschöpfung 2022 gem. Vf GAZ</v>
      </c>
      <c r="L38" s="14">
        <f>L37-L36</f>
        <v>0</v>
      </c>
      <c r="M38" s="14">
        <f>M37-M36</f>
        <v>0</v>
      </c>
    </row>
    <row r="39" spans="1:15" ht="5.25" customHeight="1" x14ac:dyDescent="0.2"/>
    <row r="40" spans="1:15" x14ac:dyDescent="0.2">
      <c r="A40" s="13" t="s">
        <v>4</v>
      </c>
      <c r="B40" s="14" t="str">
        <f>"Umgliederung Abgrenzung " &amp; C24-1 &amp; " für " &amp; C24+1 &amp; " von lang- auf kurzfristige Abgrenzungen"</f>
        <v>Umgliederung Abgrenzung 2020 für 2022 von lang- auf kurzfristige Abgrenzungen</v>
      </c>
      <c r="L40" s="14">
        <f>IF(L37&gt;0,L37,0)</f>
        <v>0</v>
      </c>
      <c r="M40" s="14">
        <f>IF(M37&gt;0,M37,0)</f>
        <v>0</v>
      </c>
    </row>
    <row r="41" spans="1:15" ht="6" customHeight="1" x14ac:dyDescent="0.2"/>
    <row r="42" spans="1:15" s="13" customFormat="1" x14ac:dyDescent="0.2">
      <c r="A42" s="13" t="s">
        <v>20</v>
      </c>
      <c r="B42" s="14" t="str">
        <f>"Schätzung Abschöpfung im Ausgleichsjahr "&amp;C24+2&amp;" aufgrund Bemessungsjahr "&amp;C24</f>
        <v>Schätzung Abschöpfung im Ausgleichsjahr 2023 aufgrund Bemessungsjahr 2021</v>
      </c>
      <c r="E42" s="14"/>
      <c r="G42" s="14"/>
      <c r="H42" s="14"/>
      <c r="J42" s="14"/>
      <c r="L42" s="1">
        <v>0</v>
      </c>
      <c r="M42" s="2">
        <v>0</v>
      </c>
      <c r="O42" s="14"/>
    </row>
    <row r="43" spans="1:15" ht="9" customHeight="1" x14ac:dyDescent="0.2"/>
    <row r="44" spans="1:15" ht="9" customHeight="1" x14ac:dyDescent="0.2"/>
    <row r="45" spans="1:15" ht="15.75" x14ac:dyDescent="0.2">
      <c r="A45" s="6" t="s">
        <v>32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2" customHeight="1" x14ac:dyDescent="0.2"/>
    <row r="47" spans="1:15" x14ac:dyDescent="0.2">
      <c r="A47" s="19" t="s">
        <v>15</v>
      </c>
      <c r="B47" s="19"/>
      <c r="F47" s="19" t="s">
        <v>7</v>
      </c>
      <c r="G47" s="19"/>
      <c r="K47" s="19" t="s">
        <v>8</v>
      </c>
      <c r="L47" s="19"/>
    </row>
    <row r="48" spans="1:15" x14ac:dyDescent="0.2">
      <c r="A48" s="19" t="s">
        <v>16</v>
      </c>
      <c r="B48" s="19"/>
      <c r="F48" s="19" t="s">
        <v>13</v>
      </c>
      <c r="G48" s="19"/>
      <c r="K48" s="19" t="s">
        <v>14</v>
      </c>
      <c r="L48" s="19"/>
    </row>
    <row r="49" spans="1:14" x14ac:dyDescent="0.2">
      <c r="A49" s="20"/>
      <c r="B49" s="21"/>
      <c r="C49" s="22"/>
      <c r="D49" s="20"/>
      <c r="F49" s="20"/>
      <c r="G49" s="21"/>
      <c r="H49" s="22">
        <f>IF(L26&gt;0,L26,0)</f>
        <v>0</v>
      </c>
      <c r="I49" s="20" t="s">
        <v>10</v>
      </c>
      <c r="K49" s="20"/>
      <c r="L49" s="21"/>
      <c r="M49" s="22">
        <f>IF(L29&gt;0,L29,0)</f>
        <v>0</v>
      </c>
      <c r="N49" s="20" t="s">
        <v>10</v>
      </c>
    </row>
    <row r="50" spans="1:14" x14ac:dyDescent="0.2">
      <c r="B50" s="23"/>
      <c r="C50" s="25" t="str">
        <f>IF($L32&gt;0,$L32,"")</f>
        <v/>
      </c>
      <c r="D50" s="26" t="str">
        <f>IF($L32&gt;0,$A32,"")</f>
        <v/>
      </c>
      <c r="E50" s="25"/>
      <c r="F50" s="26" t="str">
        <f>IF($L32&gt;0,$A32,"")</f>
        <v/>
      </c>
      <c r="G50" s="25" t="str">
        <f>IF($L32&gt;0,$L32,"")</f>
        <v/>
      </c>
      <c r="H50" s="24"/>
      <c r="K50" s="14"/>
      <c r="M50" s="24"/>
    </row>
    <row r="51" spans="1:14" x14ac:dyDescent="0.2">
      <c r="A51" s="13" t="str">
        <f>IF($L34&gt;0,$A34,"")</f>
        <v/>
      </c>
      <c r="B51" s="23" t="str">
        <f>IF($L34&gt;0,$L34,"")</f>
        <v/>
      </c>
      <c r="C51" s="24"/>
      <c r="G51" s="23"/>
      <c r="H51" s="24"/>
      <c r="L51" s="23"/>
      <c r="M51" s="24"/>
    </row>
    <row r="52" spans="1:14" x14ac:dyDescent="0.2">
      <c r="A52" s="26" t="str">
        <f>IF($L38&gt;0,$A38,"")</f>
        <v/>
      </c>
      <c r="B52" s="25" t="str">
        <f>IF($L38&gt;0,$L38,"")</f>
        <v/>
      </c>
      <c r="C52" s="24" t="str">
        <f>IF($L38&lt;0,-$L38,"")</f>
        <v/>
      </c>
      <c r="D52" s="13" t="str">
        <f>IF($L38&lt;0,$A38,"")</f>
        <v/>
      </c>
      <c r="G52" s="25"/>
      <c r="H52" s="24"/>
      <c r="K52" s="13" t="str">
        <f>IF($L38&lt;0,$A38,"")</f>
        <v/>
      </c>
      <c r="L52" s="23" t="str">
        <f>IF($L38&lt;0,-$L38,"")</f>
        <v/>
      </c>
      <c r="M52" s="24" t="str">
        <f>IF($L38&gt;0,$L38,"")</f>
        <v/>
      </c>
      <c r="N52" s="13" t="str">
        <f>IF($L38&gt;0,$A38,"")</f>
        <v/>
      </c>
    </row>
    <row r="53" spans="1:14" x14ac:dyDescent="0.2">
      <c r="B53" s="23"/>
      <c r="C53" s="24"/>
      <c r="F53" s="26"/>
      <c r="G53" s="25"/>
      <c r="H53" s="24" t="str">
        <f>IF($L40&gt;0,$L40,"")</f>
        <v/>
      </c>
      <c r="I53" s="26" t="str">
        <f>IF($L40&gt;0,$A40,"")</f>
        <v/>
      </c>
      <c r="K53" s="26" t="str">
        <f>IF($L40&gt;0,$A40,"")</f>
        <v/>
      </c>
      <c r="L53" s="25" t="str">
        <f>IF($L40&gt;0,$L40,"")</f>
        <v/>
      </c>
      <c r="M53" s="24"/>
    </row>
    <row r="54" spans="1:14" x14ac:dyDescent="0.2">
      <c r="A54" s="26" t="str">
        <f>IF($L42&gt;0,$A42,"")</f>
        <v/>
      </c>
      <c r="B54" s="25" t="str">
        <f>IF($L42&gt;0,$L42,"")</f>
        <v/>
      </c>
      <c r="C54" s="24"/>
      <c r="F54" s="14"/>
      <c r="H54" s="24"/>
      <c r="L54" s="23"/>
      <c r="M54" s="24" t="str">
        <f>IF($L42&gt;0,$L42,"")</f>
        <v/>
      </c>
      <c r="N54" s="13" t="str">
        <f>IF($L42&gt;0,$A42,"")</f>
        <v/>
      </c>
    </row>
    <row r="55" spans="1:14" x14ac:dyDescent="0.2">
      <c r="B55" s="23"/>
      <c r="C55" s="24"/>
      <c r="G55" s="23"/>
      <c r="H55" s="24"/>
      <c r="L55" s="23"/>
      <c r="M55" s="24"/>
    </row>
    <row r="56" spans="1:14" x14ac:dyDescent="0.2">
      <c r="A56" s="20"/>
      <c r="B56" s="21">
        <f>SUM(B49:B55)</f>
        <v>0</v>
      </c>
      <c r="C56" s="22">
        <f>SUM(C49:C55)</f>
        <v>0</v>
      </c>
      <c r="D56" s="20"/>
      <c r="F56" s="20"/>
      <c r="G56" s="21">
        <f>SUM(G49:G55)</f>
        <v>0</v>
      </c>
      <c r="H56" s="22">
        <f>SUM(H49:H55)</f>
        <v>0</v>
      </c>
      <c r="I56" s="20"/>
      <c r="K56" s="20"/>
      <c r="L56" s="21">
        <f>SUM(L49:L55)</f>
        <v>0</v>
      </c>
      <c r="M56" s="22">
        <f>SUM(M49:M55)</f>
        <v>0</v>
      </c>
      <c r="N56" s="20"/>
    </row>
    <row r="57" spans="1:14" x14ac:dyDescent="0.2">
      <c r="A57" s="13" t="s">
        <v>11</v>
      </c>
      <c r="B57" s="27">
        <f>IF(C56&gt;B56,C56-B56,0)</f>
        <v>0</v>
      </c>
      <c r="C57" s="28">
        <f>IF(B56&gt;C56,B56-C56,0)</f>
        <v>0</v>
      </c>
      <c r="F57" s="13" t="s">
        <v>11</v>
      </c>
      <c r="G57" s="27">
        <f>IF(H56&gt;G56,H56-G56,0)</f>
        <v>0</v>
      </c>
      <c r="H57" s="28">
        <f>IF(G56&gt;H56,G56-H56,0)</f>
        <v>0</v>
      </c>
      <c r="K57" s="13" t="s">
        <v>11</v>
      </c>
      <c r="L57" s="27">
        <f>IF(M56&gt;L56,M56-L56,0)</f>
        <v>0</v>
      </c>
      <c r="M57" s="28">
        <f>IF(L56&gt;M56,L56-M56,0)</f>
        <v>0</v>
      </c>
    </row>
    <row r="58" spans="1:14" ht="13.5" thickBot="1" x14ac:dyDescent="0.25">
      <c r="A58" s="29"/>
      <c r="B58" s="30">
        <f>SUM(B56:B57)</f>
        <v>0</v>
      </c>
      <c r="C58" s="31">
        <f>SUM(C56:C57)</f>
        <v>0</v>
      </c>
      <c r="D58" s="29"/>
      <c r="F58" s="29"/>
      <c r="G58" s="30">
        <f>SUM(G56:G57)</f>
        <v>0</v>
      </c>
      <c r="H58" s="31">
        <f>SUM(H56:H57)</f>
        <v>0</v>
      </c>
      <c r="I58" s="29"/>
      <c r="K58" s="29"/>
      <c r="L58" s="30">
        <f>SUM(L56:L57)</f>
        <v>0</v>
      </c>
      <c r="M58" s="31">
        <f>SUM(M56:M57)</f>
        <v>0</v>
      </c>
      <c r="N58" s="29"/>
    </row>
    <row r="59" spans="1:14" ht="9" customHeight="1" thickTop="1" x14ac:dyDescent="0.2"/>
    <row r="60" spans="1:14" ht="9" customHeight="1" x14ac:dyDescent="0.2"/>
    <row r="61" spans="1:14" x14ac:dyDescent="0.2">
      <c r="A61" s="19" t="s">
        <v>34</v>
      </c>
      <c r="B61" s="19"/>
      <c r="F61" s="19" t="s">
        <v>6</v>
      </c>
      <c r="G61" s="19"/>
      <c r="K61" s="19" t="s">
        <v>28</v>
      </c>
      <c r="L61" s="19"/>
    </row>
    <row r="62" spans="1:14" x14ac:dyDescent="0.2">
      <c r="A62" s="19" t="s">
        <v>35</v>
      </c>
      <c r="B62" s="19"/>
      <c r="F62" s="19" t="s">
        <v>18</v>
      </c>
      <c r="G62" s="19"/>
      <c r="K62" s="19" t="s">
        <v>19</v>
      </c>
      <c r="L62" s="19"/>
    </row>
    <row r="63" spans="1:14" x14ac:dyDescent="0.2">
      <c r="A63" s="20"/>
      <c r="B63" s="21"/>
      <c r="C63" s="22"/>
      <c r="D63" s="20"/>
      <c r="F63" s="20" t="s">
        <v>10</v>
      </c>
      <c r="G63" s="21">
        <f>IF($M26&gt;0,$M26,0)</f>
        <v>0</v>
      </c>
      <c r="H63" s="22"/>
      <c r="I63" s="20"/>
      <c r="K63" s="20" t="s">
        <v>10</v>
      </c>
      <c r="L63" s="32">
        <f>IF($M29&gt;0,$M29,0)</f>
        <v>0</v>
      </c>
      <c r="M63" s="22"/>
      <c r="N63" s="20"/>
    </row>
    <row r="64" spans="1:14" x14ac:dyDescent="0.2">
      <c r="A64" s="26" t="str">
        <f>IF($M32&gt;0,$A32,"")</f>
        <v/>
      </c>
      <c r="B64" s="23" t="str">
        <f>IF($M32&gt;0,$M32,"")</f>
        <v/>
      </c>
      <c r="C64" s="25"/>
      <c r="D64" s="26"/>
      <c r="F64" s="26"/>
      <c r="G64" s="23"/>
      <c r="H64" s="25" t="str">
        <f>IF($M32&gt;0,$M32,"")</f>
        <v/>
      </c>
      <c r="I64" s="26" t="str">
        <f>IF($M32&gt;0,$A32,"")</f>
        <v/>
      </c>
      <c r="K64" s="14"/>
      <c r="M64" s="24"/>
    </row>
    <row r="65" spans="1:15" x14ac:dyDescent="0.2">
      <c r="A65" s="26"/>
      <c r="B65" s="23"/>
      <c r="C65" s="25" t="str">
        <f>IF($M34&gt;0,$M34,"")</f>
        <v/>
      </c>
      <c r="D65" s="26" t="str">
        <f>IF($M34&gt;0,$A34,"")</f>
        <v/>
      </c>
      <c r="G65" s="23"/>
      <c r="H65" s="24"/>
      <c r="L65" s="23"/>
      <c r="M65" s="24"/>
    </row>
    <row r="66" spans="1:15" x14ac:dyDescent="0.2">
      <c r="A66" s="13" t="str">
        <f>IF($M38&lt;0,$A38,"")</f>
        <v/>
      </c>
      <c r="B66" s="23" t="str">
        <f>IF($M38&lt;0,-$M38,"")</f>
        <v/>
      </c>
      <c r="C66" s="24" t="str">
        <f>IF($M38&gt;0,$M38,"")</f>
        <v/>
      </c>
      <c r="D66" s="13" t="str">
        <f>IF($M38&gt;0,$A38,"")</f>
        <v/>
      </c>
      <c r="G66" s="25"/>
      <c r="H66" s="24"/>
      <c r="K66" s="13" t="str">
        <f>IF($M38&gt;0,$A38,"")</f>
        <v/>
      </c>
      <c r="L66" s="23" t="str">
        <f>IF($M38&gt;0,$M38,"")</f>
        <v/>
      </c>
      <c r="M66" s="25" t="str">
        <f>IF($M38&lt;0,-$M38,"")</f>
        <v/>
      </c>
      <c r="N66" s="26" t="str">
        <f>IF($M38&lt;0,$A38,"")</f>
        <v/>
      </c>
    </row>
    <row r="67" spans="1:15" x14ac:dyDescent="0.2">
      <c r="B67" s="23"/>
      <c r="C67" s="24"/>
      <c r="F67" s="26" t="str">
        <f>IF($M40&gt;0,$A40,"")</f>
        <v/>
      </c>
      <c r="G67" s="25" t="str">
        <f>IF($M40&gt;0,$M40,"")</f>
        <v/>
      </c>
      <c r="H67" s="24"/>
      <c r="I67" s="26"/>
      <c r="L67" s="23"/>
      <c r="M67" s="25" t="str">
        <f>IF($M40&gt;0,$M40,"")</f>
        <v/>
      </c>
      <c r="N67" s="26" t="str">
        <f>IF($M40&gt;0,$A40,"")</f>
        <v/>
      </c>
    </row>
    <row r="68" spans="1:15" x14ac:dyDescent="0.2">
      <c r="A68" s="26"/>
      <c r="B68" s="25"/>
      <c r="C68" s="24" t="str">
        <f>IF($M42&gt;0,$M42,"")</f>
        <v/>
      </c>
      <c r="D68" s="26" t="str">
        <f>IF($M42&gt;0,$A42,"")</f>
        <v/>
      </c>
      <c r="F68" s="14"/>
      <c r="H68" s="24"/>
      <c r="K68" s="26" t="str">
        <f>IF($M42&gt;0,$A42,"")</f>
        <v/>
      </c>
      <c r="L68" s="25" t="str">
        <f>IF($M42&gt;0,$M42,"")</f>
        <v/>
      </c>
      <c r="M68" s="24"/>
    </row>
    <row r="69" spans="1:15" x14ac:dyDescent="0.2">
      <c r="B69" s="23"/>
      <c r="C69" s="24"/>
      <c r="G69" s="23"/>
      <c r="H69" s="24"/>
      <c r="L69" s="23"/>
      <c r="M69" s="24"/>
    </row>
    <row r="70" spans="1:15" x14ac:dyDescent="0.2">
      <c r="A70" s="20"/>
      <c r="B70" s="21">
        <f>SUM(B63:B69)</f>
        <v>0</v>
      </c>
      <c r="C70" s="22">
        <f>SUM(C63:C69)</f>
        <v>0</v>
      </c>
      <c r="D70" s="20"/>
      <c r="F70" s="20"/>
      <c r="G70" s="21">
        <f>SUM(G63:G69)</f>
        <v>0</v>
      </c>
      <c r="H70" s="22">
        <f>SUM(H63:H69)</f>
        <v>0</v>
      </c>
      <c r="I70" s="20"/>
      <c r="K70" s="20"/>
      <c r="L70" s="21">
        <f>SUM(L63:L69)</f>
        <v>0</v>
      </c>
      <c r="M70" s="22">
        <f>SUM(M63:M69)</f>
        <v>0</v>
      </c>
      <c r="N70" s="20"/>
    </row>
    <row r="71" spans="1:15" x14ac:dyDescent="0.2">
      <c r="A71" s="13" t="s">
        <v>11</v>
      </c>
      <c r="B71" s="27">
        <f>IF(C70&gt;B70,C70-B70,0)</f>
        <v>0</v>
      </c>
      <c r="C71" s="28">
        <f>IF(B70&gt;C70,B70-C70,0)</f>
        <v>0</v>
      </c>
      <c r="F71" s="13" t="s">
        <v>11</v>
      </c>
      <c r="G71" s="27">
        <f>IF(H70&gt;G70,H70-G70,0)</f>
        <v>0</v>
      </c>
      <c r="H71" s="28">
        <f>IF(G70&gt;H70,G70-H70,0)</f>
        <v>0</v>
      </c>
      <c r="K71" s="13" t="s">
        <v>11</v>
      </c>
      <c r="L71" s="27">
        <f>IF(M70&gt;L70,M70-L70,0)</f>
        <v>0</v>
      </c>
      <c r="M71" s="28">
        <f>IF(L70&gt;M70,L70-M70,0)</f>
        <v>0</v>
      </c>
    </row>
    <row r="72" spans="1:15" ht="13.5" thickBot="1" x14ac:dyDescent="0.25">
      <c r="A72" s="29"/>
      <c r="B72" s="30">
        <f>SUM(B70:B71)</f>
        <v>0</v>
      </c>
      <c r="C72" s="31">
        <f>SUM(C70:C71)</f>
        <v>0</v>
      </c>
      <c r="D72" s="29"/>
      <c r="F72" s="29"/>
      <c r="G72" s="30">
        <f>SUM(G70:G71)</f>
        <v>0</v>
      </c>
      <c r="H72" s="31">
        <f>SUM(H70:H71)</f>
        <v>0</v>
      </c>
      <c r="I72" s="29"/>
      <c r="K72" s="29"/>
      <c r="L72" s="30">
        <f>SUM(L70:L71)</f>
        <v>0</v>
      </c>
      <c r="M72" s="31">
        <f>SUM(M70:M71)</f>
        <v>0</v>
      </c>
      <c r="N72" s="29"/>
    </row>
    <row r="73" spans="1:15" ht="9" customHeight="1" thickTop="1" x14ac:dyDescent="0.2"/>
    <row r="74" spans="1:15" ht="9" customHeight="1" x14ac:dyDescent="0.2"/>
    <row r="75" spans="1:15" ht="15.75" x14ac:dyDescent="0.2">
      <c r="A75" s="6" t="s">
        <v>33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2" customHeight="1" x14ac:dyDescent="0.2"/>
    <row r="77" spans="1:15" x14ac:dyDescent="0.2">
      <c r="A77" s="19" t="s">
        <v>30</v>
      </c>
      <c r="B77" s="19"/>
      <c r="F77" s="19" t="s">
        <v>7</v>
      </c>
      <c r="G77" s="19"/>
      <c r="K77" s="19" t="s">
        <v>8</v>
      </c>
      <c r="L77" s="19"/>
    </row>
    <row r="78" spans="1:15" x14ac:dyDescent="0.2">
      <c r="A78" s="19" t="s">
        <v>38</v>
      </c>
      <c r="B78" s="19"/>
      <c r="F78" s="19" t="s">
        <v>13</v>
      </c>
      <c r="G78" s="19"/>
      <c r="K78" s="19" t="s">
        <v>14</v>
      </c>
      <c r="L78" s="19"/>
    </row>
    <row r="79" spans="1:15" x14ac:dyDescent="0.2">
      <c r="A79" s="20"/>
      <c r="B79" s="21"/>
      <c r="C79" s="22"/>
      <c r="D79" s="20"/>
      <c r="F79" s="20"/>
      <c r="G79" s="21"/>
      <c r="H79" s="32">
        <f>IF($M26&gt;0,$M26,0)</f>
        <v>0</v>
      </c>
      <c r="I79" s="20" t="s">
        <v>10</v>
      </c>
      <c r="K79" s="20"/>
      <c r="L79" s="21"/>
      <c r="M79" s="22">
        <f>IF($M29&gt;0,$M29,0)</f>
        <v>0</v>
      </c>
      <c r="N79" s="20" t="s">
        <v>10</v>
      </c>
    </row>
    <row r="80" spans="1:15" x14ac:dyDescent="0.2">
      <c r="B80" s="23"/>
      <c r="C80" s="24" t="str">
        <f>IF($M32&gt;0,$M32,"")</f>
        <v/>
      </c>
      <c r="D80" s="13" t="str">
        <f>IF($M32&gt;0,$A32,"")</f>
        <v/>
      </c>
      <c r="F80" s="13" t="str">
        <f>IF($M32&gt;0,$A32,"")</f>
        <v/>
      </c>
      <c r="G80" s="23" t="str">
        <f>IF($M32&gt;0,$M32,"")</f>
        <v/>
      </c>
      <c r="H80" s="24"/>
      <c r="K80" s="14"/>
      <c r="M80" s="24"/>
    </row>
    <row r="81" spans="1:14" x14ac:dyDescent="0.2">
      <c r="A81" s="26" t="str">
        <f>IF($M34&gt;0,$A34,"")</f>
        <v/>
      </c>
      <c r="B81" s="25" t="str">
        <f>IF($M34&gt;0,$M34,"")</f>
        <v/>
      </c>
      <c r="C81" s="24"/>
      <c r="G81" s="23"/>
      <c r="H81" s="24"/>
      <c r="L81" s="23"/>
      <c r="M81" s="24"/>
    </row>
    <row r="82" spans="1:14" x14ac:dyDescent="0.2">
      <c r="A82" s="26" t="str">
        <f>IF($M38&gt;0,$A38,"")</f>
        <v/>
      </c>
      <c r="B82" s="25" t="str">
        <f>IF($M38&gt;0,$M38,"")</f>
        <v/>
      </c>
      <c r="C82" s="24" t="str">
        <f>IF($M38&lt;0,-$M38,"")</f>
        <v/>
      </c>
      <c r="D82" s="13" t="str">
        <f>IF($M38&lt;0,$A38,"")</f>
        <v/>
      </c>
      <c r="G82" s="25"/>
      <c r="H82" s="24"/>
      <c r="K82" s="13" t="str">
        <f>IF($M38&lt;0,$A38,"")</f>
        <v/>
      </c>
      <c r="L82" s="23" t="str">
        <f>IF($M38&lt;0,-$M38,"")</f>
        <v/>
      </c>
      <c r="M82" s="24" t="str">
        <f>IF($M38&gt;0,$M38,"")</f>
        <v/>
      </c>
      <c r="N82" s="13" t="str">
        <f>IF($M38&gt;0,$A38,"")</f>
        <v/>
      </c>
    </row>
    <row r="83" spans="1:14" x14ac:dyDescent="0.2">
      <c r="B83" s="23"/>
      <c r="C83" s="24"/>
      <c r="F83" s="26"/>
      <c r="G83" s="25"/>
      <c r="H83" s="24" t="str">
        <f>IF($M40&gt;0,$M40,"")</f>
        <v/>
      </c>
      <c r="I83" s="26" t="str">
        <f>IF($M40&gt;0,$A40,"")</f>
        <v/>
      </c>
      <c r="K83" s="13" t="str">
        <f>IF($M40&gt;0,$A40,"")</f>
        <v/>
      </c>
      <c r="L83" s="23" t="str">
        <f>IF($M40&gt;0,$M40,"")</f>
        <v/>
      </c>
      <c r="M83" s="24"/>
    </row>
    <row r="84" spans="1:14" x14ac:dyDescent="0.2">
      <c r="A84" s="26" t="str">
        <f>IF($M42&gt;0,$A42,"")</f>
        <v/>
      </c>
      <c r="B84" s="25" t="str">
        <f>IF($M42&gt;0,$M42,"")</f>
        <v/>
      </c>
      <c r="C84" s="24"/>
      <c r="F84" s="14"/>
      <c r="H84" s="24"/>
      <c r="L84" s="23"/>
      <c r="M84" s="25" t="str">
        <f>IF($M42&gt;0,$M42,"")</f>
        <v/>
      </c>
      <c r="N84" s="26" t="str">
        <f>IF($M42&gt;0,$A42,"")</f>
        <v/>
      </c>
    </row>
    <row r="85" spans="1:14" x14ac:dyDescent="0.2">
      <c r="B85" s="23"/>
      <c r="C85" s="24"/>
      <c r="G85" s="23"/>
      <c r="H85" s="24"/>
      <c r="L85" s="23"/>
      <c r="M85" s="24"/>
    </row>
    <row r="86" spans="1:14" x14ac:dyDescent="0.2">
      <c r="A86" s="20"/>
      <c r="B86" s="21">
        <f>SUM(B79:B85)</f>
        <v>0</v>
      </c>
      <c r="C86" s="22">
        <f>SUM(C79:C85)</f>
        <v>0</v>
      </c>
      <c r="D86" s="20"/>
      <c r="F86" s="20"/>
      <c r="G86" s="21">
        <f>SUM(G79:G85)</f>
        <v>0</v>
      </c>
      <c r="H86" s="22">
        <f>SUM(H79:H85)</f>
        <v>0</v>
      </c>
      <c r="I86" s="20"/>
      <c r="K86" s="20"/>
      <c r="L86" s="21">
        <f>SUM(L79:L85)</f>
        <v>0</v>
      </c>
      <c r="M86" s="22">
        <f>SUM(M79:M85)</f>
        <v>0</v>
      </c>
      <c r="N86" s="20"/>
    </row>
    <row r="87" spans="1:14" x14ac:dyDescent="0.2">
      <c r="A87" s="13" t="s">
        <v>11</v>
      </c>
      <c r="B87" s="27">
        <f>IF(C86&gt;B86,C86-B86,0)</f>
        <v>0</v>
      </c>
      <c r="C87" s="28">
        <f>IF(B86&gt;C86,B86-C86,0)</f>
        <v>0</v>
      </c>
      <c r="F87" s="13" t="s">
        <v>11</v>
      </c>
      <c r="G87" s="27">
        <f>IF(H86&gt;G86,H86-G86,0)</f>
        <v>0</v>
      </c>
      <c r="H87" s="28">
        <f>IF(G86&gt;H86,G86-H86,0)</f>
        <v>0</v>
      </c>
      <c r="K87" s="13" t="s">
        <v>11</v>
      </c>
      <c r="L87" s="27">
        <f>IF(M86&gt;L86,M86-L86,0)</f>
        <v>0</v>
      </c>
      <c r="M87" s="28">
        <f>IF(L86&gt;M86,L86-M86,0)</f>
        <v>0</v>
      </c>
    </row>
    <row r="88" spans="1:14" ht="13.5" thickBot="1" x14ac:dyDescent="0.25">
      <c r="A88" s="29"/>
      <c r="B88" s="30">
        <f>SUM(B86:B87)</f>
        <v>0</v>
      </c>
      <c r="C88" s="31">
        <f>SUM(C86:C87)</f>
        <v>0</v>
      </c>
      <c r="D88" s="29"/>
      <c r="F88" s="29"/>
      <c r="G88" s="30">
        <f>SUM(G86:G87)</f>
        <v>0</v>
      </c>
      <c r="H88" s="31">
        <f>SUM(H86:H87)</f>
        <v>0</v>
      </c>
      <c r="I88" s="29"/>
      <c r="K88" s="29"/>
      <c r="L88" s="30">
        <f>SUM(L86:L87)</f>
        <v>0</v>
      </c>
      <c r="M88" s="31">
        <f>SUM(M86:M87)</f>
        <v>0</v>
      </c>
      <c r="N88" s="29"/>
    </row>
    <row r="89" spans="1:14" ht="9" customHeight="1" thickTop="1" x14ac:dyDescent="0.2"/>
    <row r="90" spans="1:14" ht="9" customHeight="1" x14ac:dyDescent="0.2"/>
    <row r="91" spans="1:14" ht="11.25" customHeight="1" x14ac:dyDescent="0.2">
      <c r="A91" s="33" t="s">
        <v>44</v>
      </c>
    </row>
    <row r="92" spans="1:14" ht="11.25" customHeight="1" x14ac:dyDescent="0.2">
      <c r="A92" s="33" t="s">
        <v>29</v>
      </c>
    </row>
  </sheetData>
  <sheetProtection sheet="1" objects="1" scenarios="1"/>
  <pageMargins left="0.78740157480314965" right="0.39370078740157483" top="0.39370078740157483" bottom="0.39370078740157483" header="0.19685039370078741" footer="0.19685039370078741"/>
  <pageSetup paperSize="9" scale="70" fitToHeight="0" orientation="portrait" horizontalDpi="1200" verticalDpi="1200" r:id="rId1"/>
  <headerFooter>
    <oddFooter>&amp;L&amp;"Arial,Standard"&amp;8&amp;F / &amp;D&amp;R&amp;"Arial,Standard"&amp;8Seite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Ressourcenzuschuss</vt:lpstr>
      <vt:lpstr>Ressourcenabschöpfung</vt:lpstr>
      <vt:lpstr>Ressourcenabschöpfung!Druckbereich</vt:lpstr>
      <vt:lpstr>Ressourcenzuschuss!Druckbereich</vt:lpstr>
      <vt:lpstr>Ressourcenzuschuss!Drucktitel</vt:lpstr>
    </vt:vector>
  </TitlesOfParts>
  <Company>JI Kanton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Rechnungsabgrenzung Ressourcenausgleich</dc:title>
  <dc:subject> </dc:subject>
  <dc:creator>Hrachowy, Andreas</dc:creator>
  <cp:lastModifiedBy>Meier, Rudolf</cp:lastModifiedBy>
  <cp:lastPrinted>2020-03-24T09:32:35Z</cp:lastPrinted>
  <dcterms:created xsi:type="dcterms:W3CDTF">2017-05-17T05:43:16Z</dcterms:created>
  <dcterms:modified xsi:type="dcterms:W3CDTF">2021-05-20T11:05:54Z</dcterms:modified>
</cp:coreProperties>
</file>