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Arbeitsgruppen\Subjektfinanzierung\Umsetzung SLBG\3_Kommunikation\9_SEBE-Dokumente\3_Merkblätter und Anhänge_ambulante Anbietende\Finanzen\"/>
    </mc:Choice>
  </mc:AlternateContent>
  <bookViews>
    <workbookView xWindow="0" yWindow="0" windowWidth="18765" windowHeight="8160"/>
  </bookViews>
  <sheets>
    <sheet name="Allgemeine Informationen" sheetId="5" r:id="rId1"/>
    <sheet name="Basisdaten ambulante Anbietende" sheetId="1" r:id="rId2"/>
    <sheet name="Personalstellen" sheetId="3" r:id="rId3"/>
    <sheet name="Planerfolgsrechnung" sheetId="2" r:id="rId4"/>
    <sheet name="Hilfsblatt Einstufung" sheetId="4" r:id="rId5"/>
  </sheets>
  <definedNames>
    <definedName name="_xlnm.Print_Area" localSheetId="0">'Allgemeine Informationen'!$A$1:$V$37</definedName>
    <definedName name="_xlnm.Print_Area" localSheetId="1">'Basisdaten ambulante Anbietende'!$A$1:$M$34</definedName>
    <definedName name="_xlnm.Print_Area" localSheetId="2">Personalstellen!$A$1:$I$32</definedName>
    <definedName name="_xlnm.Print_Area" localSheetId="3">Planerfolgsrechnung!$A$1:$S$36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2" l="1"/>
  <c r="M26" i="2"/>
  <c r="H15" i="3" l="1"/>
  <c r="E27" i="3" l="1"/>
  <c r="E26" i="3"/>
  <c r="E25" i="3"/>
  <c r="G27" i="3"/>
  <c r="G26" i="3"/>
  <c r="G25" i="3"/>
  <c r="D27" i="3"/>
  <c r="D26" i="3"/>
  <c r="D25" i="3"/>
  <c r="C27" i="3"/>
  <c r="C26" i="3"/>
  <c r="C25" i="3"/>
  <c r="G18" i="3"/>
  <c r="E18" i="3"/>
  <c r="D18" i="3"/>
  <c r="C18" i="3"/>
  <c r="H17" i="3"/>
  <c r="H16" i="3"/>
  <c r="H21" i="3"/>
  <c r="H20" i="3"/>
  <c r="H18" i="3" l="1"/>
  <c r="K8" i="3"/>
  <c r="D9" i="3" s="1"/>
  <c r="C10" i="3" l="1"/>
  <c r="Q13" i="2"/>
  <c r="O13" i="2"/>
  <c r="M13" i="2"/>
  <c r="Q7" i="2"/>
  <c r="O7" i="2"/>
  <c r="M7" i="2"/>
  <c r="B30" i="3"/>
  <c r="Q16" i="2" l="1"/>
  <c r="R16" i="2" s="1"/>
  <c r="R11" i="2"/>
  <c r="R15" i="2"/>
  <c r="R10" i="2"/>
  <c r="R9" i="2"/>
  <c r="R12" i="2"/>
  <c r="R8" i="2"/>
  <c r="H25" i="3"/>
  <c r="H27" i="3"/>
  <c r="H26" i="3"/>
  <c r="R14" i="2" l="1"/>
  <c r="R7" i="2"/>
  <c r="M27" i="3"/>
  <c r="M26" i="3"/>
  <c r="M25" i="3"/>
  <c r="R13" i="2"/>
  <c r="H12" i="2" l="1"/>
  <c r="O26" i="2" s="1"/>
  <c r="B32" i="2" l="1"/>
  <c r="Y5" i="2"/>
  <c r="Y6" i="2" s="1"/>
  <c r="H26" i="2"/>
  <c r="H19" i="2"/>
  <c r="H18" i="2"/>
  <c r="H17" i="2"/>
  <c r="B12" i="1" l="1"/>
  <c r="F12" i="2" l="1"/>
  <c r="F18" i="2" s="1"/>
  <c r="G12" i="2"/>
  <c r="X5" i="2" s="1"/>
  <c r="X6" i="2" s="1"/>
  <c r="F19" i="2" l="1"/>
  <c r="F17" i="2"/>
  <c r="W5" i="2"/>
  <c r="Y8" i="2" s="1"/>
  <c r="G26" i="2"/>
  <c r="G19" i="2"/>
  <c r="G18" i="2"/>
  <c r="G17" i="2"/>
  <c r="F26" i="2"/>
  <c r="H20" i="2"/>
  <c r="O16" i="2"/>
  <c r="P16" i="2" s="1"/>
  <c r="W6" i="2" l="1"/>
  <c r="X8" i="2" s="1"/>
  <c r="P11" i="2"/>
  <c r="P15" i="2"/>
  <c r="P12" i="2"/>
  <c r="P10" i="2"/>
  <c r="P8" i="2"/>
  <c r="P14" i="2"/>
  <c r="P9" i="2"/>
  <c r="G20" i="2"/>
  <c r="R18" i="2"/>
  <c r="P18" i="2"/>
  <c r="Q20" i="2"/>
  <c r="R20" i="2" s="1"/>
  <c r="O20" i="2"/>
  <c r="P20" i="2" s="1"/>
  <c r="W8" i="2" l="1"/>
  <c r="P7" i="2"/>
  <c r="P13" i="2"/>
  <c r="M16" i="2"/>
  <c r="F20" i="2" s="1"/>
  <c r="N12" i="2" l="1"/>
  <c r="N8" i="2"/>
  <c r="N11" i="2"/>
  <c r="N16" i="2"/>
  <c r="N15" i="2"/>
  <c r="N10" i="2"/>
  <c r="N9" i="2"/>
  <c r="N14" i="2"/>
  <c r="N13" i="2" l="1"/>
  <c r="N7" i="2"/>
  <c r="M20" i="2"/>
  <c r="N20" i="2" s="1"/>
  <c r="N18" i="2"/>
</calcChain>
</file>

<file path=xl/sharedStrings.xml><?xml version="1.0" encoding="utf-8"?>
<sst xmlns="http://schemas.openxmlformats.org/spreadsheetml/2006/main" count="119" uniqueCount="99">
  <si>
    <t>Telefonnummer</t>
  </si>
  <si>
    <t>E-Mail Adresse</t>
  </si>
  <si>
    <t>Auszufüllende Felder</t>
  </si>
  <si>
    <t>Leitung</t>
  </si>
  <si>
    <t>Planerfolgsrechnung</t>
  </si>
  <si>
    <t xml:space="preserve">Fr. </t>
  </si>
  <si>
    <t>Aufwand</t>
  </si>
  <si>
    <t>Personalaufwand</t>
  </si>
  <si>
    <t>Übriger betrieblicher Aufwand und Abschreibungen</t>
  </si>
  <si>
    <t>Raumaufwand (Miete, Abschreibungen, Hypothekarzinsen)</t>
  </si>
  <si>
    <t>Aufwand Total</t>
  </si>
  <si>
    <t>Gewinn / Verlust</t>
  </si>
  <si>
    <t>Übriger Personalaufwand</t>
  </si>
  <si>
    <t xml:space="preserve">Übriger betrieblicher Aufwand </t>
  </si>
  <si>
    <t>Aufwand pro Stunde Total</t>
  </si>
  <si>
    <t>Aufwand pro Stunde übriger betrieblicher Aufwand</t>
  </si>
  <si>
    <t>Stundensatz Wohnen</t>
  </si>
  <si>
    <t>Stundesatz Freizeit</t>
  </si>
  <si>
    <t>Maximalbetrag Schnitt</t>
  </si>
  <si>
    <t>Name Organisation</t>
  </si>
  <si>
    <t>SEBE Webseite</t>
  </si>
  <si>
    <t>Informationen zu den Mindestanforderungen für Ihre Stufe finden Sie hier:</t>
  </si>
  <si>
    <t>Ansprechperson Planerfolgsrechnung</t>
  </si>
  <si>
    <t>Einteilung Leistungsstufe</t>
  </si>
  <si>
    <t>Differenz</t>
  </si>
  <si>
    <t>Ausblenden</t>
  </si>
  <si>
    <t>Einteilung Umsatzstufe</t>
  </si>
  <si>
    <t>Prozentuale Verteilung</t>
  </si>
  <si>
    <t>Verteilung Stellenprozent</t>
  </si>
  <si>
    <t>.</t>
  </si>
  <si>
    <t>Leitung und Stellvertretung  Total</t>
  </si>
  <si>
    <t>Stellenprozent geplant Total:</t>
  </si>
  <si>
    <t>Planleistungen</t>
  </si>
  <si>
    <t>Leistungstyp</t>
  </si>
  <si>
    <t>Wohnen</t>
  </si>
  <si>
    <t>Gesundheit und Selbstfürsorge</t>
  </si>
  <si>
    <t>Familie, Freundschaft und Sexualität</t>
  </si>
  <si>
    <t>Arbeitgeberrolle (im Assistenzbeitrag der IV)</t>
  </si>
  <si>
    <t>Freizeit</t>
  </si>
  <si>
    <t>Total</t>
  </si>
  <si>
    <t>ja</t>
  </si>
  <si>
    <t>nein</t>
  </si>
  <si>
    <t>davon Begleitung und Betreuung</t>
  </si>
  <si>
    <t>Begleitung und Betreuung</t>
  </si>
  <si>
    <t>Geplante Stellenprozente nach Ausbildungskategorie</t>
  </si>
  <si>
    <t>ja / nein</t>
  </si>
  <si>
    <t>Stunden geplant</t>
  </si>
  <si>
    <t>Planleistungen und Planerfolgsrechnung</t>
  </si>
  <si>
    <t>Fr. pro Stunde</t>
  </si>
  <si>
    <t>Begleitung und Betreuung (ohne Leitungspersonen)</t>
  </si>
  <si>
    <t>davon Verwaltungstätigkeiten</t>
  </si>
  <si>
    <t>Planung Personalstellen nach Fachausbildung</t>
  </si>
  <si>
    <t>Verwaltungstätigkeiten</t>
  </si>
  <si>
    <t>Generelle Angaben</t>
  </si>
  <si>
    <t>Aufwand pro Stunde für Begleitung und Betreuung</t>
  </si>
  <si>
    <t xml:space="preserve">- Blau hinterlegte Felder sind berechneten Felder und können von Ihnen nicht bearbeitet werden. </t>
  </si>
  <si>
    <t>- Gelb hinterlegte Felder sind von Ihnen ausnahmslos auszufüllen, d.h. sollte ein Feld keinen Eingabewert haben, geben Sie bitte den Wert '0' ein.</t>
  </si>
  <si>
    <t>Berechnete Felder</t>
  </si>
  <si>
    <t>Angaben vollständig</t>
  </si>
  <si>
    <t>Angaben unvollständig</t>
  </si>
  <si>
    <t>- In sämtlichen auszufüllenden Felder ist ein Wert eingetragen.</t>
  </si>
  <si>
    <t>Hilfsblatt Einstufung</t>
  </si>
  <si>
    <t>Basisdaten ambulante Anbietende</t>
  </si>
  <si>
    <t>- Entspricht dem Standartwert bei leerer Arbeitsmappe. Es gibt mindestens ein Feld, dass keinen Wert enthält. Überprüfen Sie Ihre Eingaben und ergänzen Sie die fehlenden Werte in den entsprechenden Feldern.</t>
  </si>
  <si>
    <t>Differenz Stellenprozent Total / nach Kategorie</t>
  </si>
  <si>
    <t>Sie werden in dieser Datei zwei Arten von "variablen Feldern" antreffen:</t>
  </si>
  <si>
    <t xml:space="preserve">Basisdaten ambulante Anbietende </t>
  </si>
  <si>
    <t>Ansprechperson Personalstelle</t>
  </si>
  <si>
    <t>Planleistungsstufe</t>
  </si>
  <si>
    <t>Planumsatzstufe</t>
  </si>
  <si>
    <t>Stunden berechnet</t>
  </si>
  <si>
    <t>Aufwand pro Stunde für Leitungs- und Verwaltungstätigkeiten</t>
  </si>
  <si>
    <t>Basisdaten der Organisation. Name, Telefonnummer und E-Mail Adresse der verantwortlichen Personen für Personal und Planerfolgsrechnung.</t>
  </si>
  <si>
    <t>Bei Unklarheiten bezüglich der korrekten Einstufung, finden Sie hier eine Auflistung der einzelnen Ausbildungskategorien.</t>
  </si>
  <si>
    <r>
      <t xml:space="preserve">Diese Arbeitsblatt dient dazu die geplanten Personalstellen prozentual nach verschiedenen Ausbildungskategorien und Tätigkeitsbereichen aufzuschlüsseln.
Bitte geben Sie hier die Stellenprozente an, mit denen Sie </t>
    </r>
    <r>
      <rPr>
        <b/>
        <sz val="11"/>
        <color theme="1"/>
        <rFont val="Calibri"/>
        <family val="2"/>
        <scheme val="minor"/>
      </rPr>
      <t>nach der Aufbauphase</t>
    </r>
    <r>
      <rPr>
        <sz val="11"/>
        <color theme="1"/>
        <rFont val="Calibri"/>
        <family val="2"/>
        <scheme val="minor"/>
      </rPr>
      <t xml:space="preserve"> planen (i.d.R. nach zwei Betriebsjahren).
Sollten Sie sich bezüglich der Zuordnung der Arbeitnehmenden unsicher sein, finden Sie in der Arbeitsmappe "Hilfsblatt Einstufung" eine Auswahl der möglichen Optionen.</t>
    </r>
  </si>
  <si>
    <t>Dieses Arbeitsblatt erlaubt der Organisation, sich für die passende Leistungs- und Umsatzstufe vorzubereiten und der Leistungsstufe entsprechend einen Antrag zu stellen. 
Die Leistungsstufe definiert sich nach Anzahl Stunden, die Ihre Organisation pro Jahr/Monat im Bereich Begleitung und Betreuung zu leisten plant.
Die Umsatzstufe richtet sich nach dem geplanten Umsatz.</t>
  </si>
  <si>
    <t>Verwaltungstätigkeiten (ohne Leitungspersonen)</t>
  </si>
  <si>
    <t>davon Leitungungs- und Stellvertretungsfunktionen</t>
  </si>
  <si>
    <t>Nachtpikett</t>
  </si>
  <si>
    <t xml:space="preserve">Lohnaufwand Leitung &amp; Verwaltung* </t>
  </si>
  <si>
    <t>Lohnaufwand Begleitung und Betreuung</t>
  </si>
  <si>
    <t xml:space="preserve">* Hier ist der gesamte Lohnaufwand der Leitungspersonen (inkl. Verwaltung) anzugeben. Das bedeutet: Unabhängig davon, ob die Leitung oder deren Stellvertretung Begleitungs- und Betreuungsfunktionen ausüber, sind hier die gesamten Lohnkosten der Leitung und deren Stellvertretung anzugeben. </t>
  </si>
  <si>
    <t>Sozialversicherungsaufwand Begleitung und  Betreuung</t>
  </si>
  <si>
    <t>Sozialversicherungsaufwand Leitung &amp; Verwaltung*</t>
  </si>
  <si>
    <t xml:space="preserve">Anteil % </t>
  </si>
  <si>
    <t>Geplante Stellenprozente Total (nach der Aufbauphase)</t>
  </si>
  <si>
    <t>Erwarteter Ertrag SEBE **</t>
  </si>
  <si>
    <t>** Der effektive Beitrag wid durch die Leistungsvereinbarung definiert und kann von dem hier ausgeweiesenen Ertrag abweichen.</t>
  </si>
  <si>
    <t>Ihre Organisation beantragt die Leistungsstufe im "Gesuch um SEBE-Anerkennung als ambulante Anbietende (Beitragsberechtigung)". Diese Angaben dienen Ihrer Organisation, die gewählte Leistungsstufe zu plausibilisieren. Aufgrund ihrer Angaben erreichen Sie in den Jahren 2024-2026 folgende Leistungsstufen:</t>
  </si>
  <si>
    <t>Aufgrund der von Ihnen gemachten Angaben, erreichen Sie in den Jahren 2024-2026 voraussichtlich folgende Umsatz-Stufen:</t>
  </si>
  <si>
    <t>Keine Ausbildung 
im Fachbereich</t>
  </si>
  <si>
    <t xml:space="preserve">Dieses Arbeitsblatt erlaubt der Organisation, sich für die passende Leistungs- und Umsatzstufe vorzubereiten und der Leistungsstufe entsprechend einen Antrag zu stellen. 
Die Leistungsstufe definiert sich nach Anzahl Stunden, die Ihre Organisation pro Jahr/Monat im Bereich Begleitung und Betreuung zu leisten plant.
Die Umsatzstufe richtet sich nach dem geplanten Umsatz.
Leistungs- und Umsatzstufe bestehen jeweils aus drei Kategorien (Basis-Stufe, Stufe 2 und Stufe 3).
</t>
  </si>
  <si>
    <t>Diese Excel Datei unterstützt die Anbietenden bei der Finanz- und Leistungsplanung gemäss SEBE-Wegleitung für ambulante Anbietende (Leistungsstufe ab Kapitel 3.1, Umsatzstufe Kapitel 7).
Zum besseren Verständnis werden die einzelnen Arbeitsblätter hier erläutert.</t>
  </si>
  <si>
    <t>Als Kontrollmechanismus befindet sich auf jedem Arbeitsblatt eines der folgenden Felder:</t>
  </si>
  <si>
    <t>Sekundarstufe II
(EFZ / EBA im Fachbereich)</t>
  </si>
  <si>
    <t>Tertiärstufe B
(Höhere Fachausbildung im Fachbereich)</t>
  </si>
  <si>
    <t>Tertiärstufe A
(Uni / Fachhochschule im Fachbereich)</t>
  </si>
  <si>
    <t>betrifft Planungsjahr:</t>
  </si>
  <si>
    <t>Bei Unklarheiten bezüglich der korrekten Einstufung, finden Sie im letzten Arbeitsblatt "Hilfsblatt Einstufung" eine Auflistung der einzelnen Kategorien.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</si>
</sst>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64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0.5"/>
      <color rgb="FF000000"/>
      <name val="Arial"/>
      <family val="2"/>
    </font>
    <font>
      <b/>
      <sz val="10.5"/>
      <color rgb="FF000000"/>
      <name val="Arial"/>
      <family val="2"/>
    </font>
    <font>
      <b/>
      <sz val="11"/>
      <color rgb="FF000000"/>
      <name val="Arial Black"/>
      <family val="2"/>
    </font>
    <font>
      <sz val="10.5"/>
      <color rgb="FF000000"/>
      <name val="Symbol"/>
      <family val="1"/>
      <charset val="2"/>
    </font>
    <font>
      <b/>
      <sz val="11"/>
      <color theme="8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gradientFill degree="180">
        <stop position="0">
          <color rgb="FFFFF5D9"/>
        </stop>
        <stop position="1">
          <color theme="7" tint="0.80001220740379042"/>
        </stop>
      </gradientFill>
    </fill>
    <fill>
      <patternFill patternType="solid">
        <fgColor rgb="FFECF5E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ECB3AA"/>
        <bgColor indexed="64"/>
      </patternFill>
    </fill>
    <fill>
      <patternFill patternType="solid">
        <fgColor rgb="FFEFF6FB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theme="0"/>
      </top>
      <bottom style="thin">
        <color indexed="64"/>
      </bottom>
      <diagonal/>
    </border>
    <border>
      <left style="thin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double">
        <color auto="1"/>
      </bottom>
      <diagonal/>
    </border>
    <border>
      <left style="thick">
        <color theme="0"/>
      </left>
      <right/>
      <top style="thin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n">
        <color theme="1"/>
      </bottom>
      <diagonal/>
    </border>
    <border>
      <left style="thick">
        <color theme="0"/>
      </left>
      <right/>
      <top/>
      <bottom style="double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1">
    <xf numFmtId="0" fontId="0" fillId="0" borderId="0" xfId="0"/>
    <xf numFmtId="0" fontId="0" fillId="3" borderId="0" xfId="0" applyFill="1" applyBorder="1"/>
    <xf numFmtId="0" fontId="0" fillId="3" borderId="0" xfId="0" applyFill="1" applyProtection="1"/>
    <xf numFmtId="9" fontId="0" fillId="3" borderId="0" xfId="0" applyNumberFormat="1" applyFill="1" applyBorder="1" applyProtection="1"/>
    <xf numFmtId="164" fontId="0" fillId="6" borderId="3" xfId="1" applyNumberFormat="1" applyFont="1" applyFill="1" applyBorder="1" applyProtection="1">
      <protection locked="0"/>
    </xf>
    <xf numFmtId="0" fontId="6" fillId="4" borderId="0" xfId="0" applyFont="1" applyFill="1" applyBorder="1"/>
    <xf numFmtId="0" fontId="0" fillId="4" borderId="0" xfId="0" applyFill="1" applyBorder="1"/>
    <xf numFmtId="0" fontId="6" fillId="3" borderId="0" xfId="0" applyFont="1" applyFill="1" applyBorder="1"/>
    <xf numFmtId="0" fontId="0" fillId="0" borderId="0" xfId="0" applyFill="1" applyBorder="1" applyProtection="1"/>
    <xf numFmtId="0" fontId="0" fillId="0" borderId="0" xfId="0" applyProtection="1"/>
    <xf numFmtId="0" fontId="6" fillId="4" borderId="0" xfId="0" applyFont="1" applyFill="1" applyBorder="1" applyProtection="1"/>
    <xf numFmtId="0" fontId="0" fillId="3" borderId="0" xfId="0" applyFill="1" applyBorder="1" applyProtection="1"/>
    <xf numFmtId="0" fontId="0" fillId="0" borderId="0" xfId="0" applyFill="1" applyProtection="1"/>
    <xf numFmtId="0" fontId="2" fillId="3" borderId="1" xfId="0" applyFont="1" applyFill="1" applyBorder="1" applyProtection="1"/>
    <xf numFmtId="0" fontId="0" fillId="3" borderId="1" xfId="0" applyFill="1" applyBorder="1" applyProtection="1"/>
    <xf numFmtId="0" fontId="0" fillId="9" borderId="0" xfId="0" applyFill="1" applyBorder="1" applyProtection="1"/>
    <xf numFmtId="0" fontId="0" fillId="3" borderId="0" xfId="1" applyNumberFormat="1" applyFont="1" applyFill="1" applyBorder="1" applyProtection="1"/>
    <xf numFmtId="164" fontId="0" fillId="3" borderId="0" xfId="1" applyNumberFormat="1" applyFont="1" applyFill="1" applyBorder="1" applyProtection="1"/>
    <xf numFmtId="0" fontId="0" fillId="12" borderId="8" xfId="0" applyFill="1" applyBorder="1" applyProtection="1"/>
    <xf numFmtId="0" fontId="0" fillId="0" borderId="0" xfId="0" applyBorder="1" applyProtection="1"/>
    <xf numFmtId="0" fontId="0" fillId="12" borderId="7" xfId="0" applyFill="1" applyBorder="1" applyProtection="1"/>
    <xf numFmtId="41" fontId="0" fillId="5" borderId="6" xfId="1" applyNumberFormat="1" applyFont="1" applyFill="1" applyBorder="1" applyAlignment="1" applyProtection="1">
      <alignment horizontal="center" vertical="center"/>
    </xf>
    <xf numFmtId="9" fontId="0" fillId="4" borderId="3" xfId="2" applyFont="1" applyFill="1" applyBorder="1" applyProtection="1"/>
    <xf numFmtId="0" fontId="0" fillId="3" borderId="7" xfId="0" applyFill="1" applyBorder="1" applyProtection="1"/>
    <xf numFmtId="0" fontId="0" fillId="3" borderId="3" xfId="0" applyFill="1" applyBorder="1" applyProtection="1"/>
    <xf numFmtId="1" fontId="0" fillId="0" borderId="0" xfId="0" applyNumberFormat="1" applyFill="1" applyBorder="1" applyProtection="1"/>
    <xf numFmtId="164" fontId="0" fillId="8" borderId="3" xfId="1" applyNumberFormat="1" applyFont="1" applyFill="1" applyBorder="1" applyProtection="1"/>
    <xf numFmtId="41" fontId="0" fillId="5" borderId="3" xfId="1" applyNumberFormat="1" applyFont="1" applyFill="1" applyBorder="1" applyAlignment="1" applyProtection="1">
      <alignment horizontal="center" vertical="center"/>
    </xf>
    <xf numFmtId="41" fontId="0" fillId="5" borderId="13" xfId="1" applyNumberFormat="1" applyFont="1" applyFill="1" applyBorder="1" applyAlignment="1" applyProtection="1">
      <alignment horizontal="center" vertical="center"/>
    </xf>
    <xf numFmtId="164" fontId="0" fillId="2" borderId="3" xfId="1" applyNumberFormat="1" applyFont="1" applyFill="1" applyBorder="1" applyProtection="1"/>
    <xf numFmtId="9" fontId="0" fillId="3" borderId="0" xfId="2" applyFont="1" applyFill="1" applyBorder="1" applyProtection="1"/>
    <xf numFmtId="0" fontId="0" fillId="12" borderId="9" xfId="0" applyFill="1" applyBorder="1" applyProtection="1"/>
    <xf numFmtId="41" fontId="0" fillId="5" borderId="2" xfId="1" applyNumberFormat="1" applyFont="1" applyFill="1" applyBorder="1" applyAlignment="1" applyProtection="1">
      <alignment horizontal="center" vertical="center"/>
    </xf>
    <xf numFmtId="0" fontId="5" fillId="4" borderId="0" xfId="0" applyFont="1" applyFill="1" applyBorder="1" applyProtection="1"/>
    <xf numFmtId="0" fontId="4" fillId="3" borderId="0" xfId="3" applyFill="1" applyBorder="1" applyProtection="1"/>
    <xf numFmtId="0" fontId="0" fillId="3" borderId="0" xfId="0" applyFill="1" applyBorder="1" applyAlignment="1" applyProtection="1">
      <alignment wrapText="1"/>
    </xf>
    <xf numFmtId="0" fontId="0" fillId="10" borderId="0" xfId="0" applyFill="1" applyBorder="1" applyAlignment="1" applyProtection="1">
      <alignment vertical="top" wrapText="1"/>
    </xf>
    <xf numFmtId="0" fontId="0" fillId="14" borderId="0" xfId="0" applyFill="1" applyBorder="1" applyAlignment="1" applyProtection="1">
      <alignment vertical="top" wrapText="1"/>
    </xf>
    <xf numFmtId="0" fontId="0" fillId="15" borderId="0" xfId="0" applyFill="1" applyProtection="1"/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horizontal="left" wrapText="1"/>
    </xf>
    <xf numFmtId="0" fontId="3" fillId="3" borderId="0" xfId="0" applyFont="1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horizontal="left"/>
    </xf>
    <xf numFmtId="0" fontId="2" fillId="10" borderId="0" xfId="0" applyFont="1" applyFill="1" applyBorder="1" applyAlignment="1" applyProtection="1">
      <alignment vertical="center"/>
    </xf>
    <xf numFmtId="0" fontId="2" fillId="10" borderId="0" xfId="0" applyFont="1" applyFill="1" applyBorder="1" applyProtection="1"/>
    <xf numFmtId="0" fontId="0" fillId="3" borderId="0" xfId="0" applyFill="1" applyBorder="1" applyAlignment="1" applyProtection="1">
      <alignment vertical="top"/>
    </xf>
    <xf numFmtId="0" fontId="13" fillId="4" borderId="0" xfId="0" applyFont="1" applyFill="1" applyBorder="1" applyProtection="1"/>
    <xf numFmtId="0" fontId="13" fillId="4" borderId="0" xfId="0" applyFont="1" applyFill="1" applyBorder="1"/>
    <xf numFmtId="0" fontId="12" fillId="3" borderId="0" xfId="0" applyFont="1" applyFill="1" applyBorder="1" applyAlignment="1" applyProtection="1">
      <alignment vertical="top" wrapText="1"/>
    </xf>
    <xf numFmtId="0" fontId="12" fillId="3" borderId="15" xfId="0" applyFont="1" applyFill="1" applyBorder="1" applyAlignment="1" applyProtection="1">
      <alignment vertical="top" wrapText="1"/>
    </xf>
    <xf numFmtId="0" fontId="0" fillId="3" borderId="15" xfId="1" applyNumberFormat="1" applyFont="1" applyFill="1" applyBorder="1" applyProtection="1"/>
    <xf numFmtId="0" fontId="12" fillId="3" borderId="0" xfId="0" applyFont="1" applyFill="1" applyBorder="1" applyAlignment="1" applyProtection="1">
      <alignment horizontal="left" vertical="top"/>
    </xf>
    <xf numFmtId="0" fontId="0" fillId="3" borderId="0" xfId="0" applyFill="1" applyBorder="1" applyAlignment="1" applyProtection="1">
      <alignment horizontal="left" vertical="center" wrapText="1" indent="2"/>
    </xf>
    <xf numFmtId="0" fontId="0" fillId="3" borderId="0" xfId="0" applyFont="1" applyFill="1" applyBorder="1" applyProtection="1"/>
    <xf numFmtId="0" fontId="0" fillId="3" borderId="0" xfId="0" applyFill="1" applyBorder="1" applyAlignment="1" applyProtection="1">
      <alignment horizontal="left" indent="2"/>
    </xf>
    <xf numFmtId="0" fontId="4" fillId="0" borderId="0" xfId="3" applyProtection="1">
      <protection locked="0"/>
    </xf>
    <xf numFmtId="0" fontId="0" fillId="5" borderId="8" xfId="0" applyFont="1" applyFill="1" applyBorder="1" applyProtection="1"/>
    <xf numFmtId="0" fontId="0" fillId="5" borderId="10" xfId="0" applyFont="1" applyFill="1" applyBorder="1" applyProtection="1"/>
    <xf numFmtId="0" fontId="0" fillId="5" borderId="3" xfId="0" applyFont="1" applyFill="1" applyBorder="1" applyProtection="1"/>
    <xf numFmtId="0" fontId="0" fillId="3" borderId="3" xfId="0" applyFont="1" applyFill="1" applyBorder="1" applyProtection="1"/>
    <xf numFmtId="0" fontId="0" fillId="5" borderId="12" xfId="0" applyFont="1" applyFill="1" applyBorder="1" applyProtection="1"/>
    <xf numFmtId="41" fontId="0" fillId="3" borderId="0" xfId="1" applyNumberFormat="1" applyFont="1" applyFill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5" borderId="2" xfId="0" applyFont="1" applyFill="1" applyBorder="1" applyProtection="1"/>
    <xf numFmtId="0" fontId="0" fillId="3" borderId="1" xfId="0" applyFont="1" applyFill="1" applyBorder="1" applyProtection="1"/>
    <xf numFmtId="0" fontId="0" fillId="0" borderId="0" xfId="0" applyFont="1" applyProtection="1"/>
    <xf numFmtId="0" fontId="0" fillId="2" borderId="0" xfId="0" applyFont="1" applyFill="1" applyBorder="1" applyProtection="1"/>
    <xf numFmtId="0" fontId="0" fillId="16" borderId="0" xfId="0" applyFont="1" applyFill="1" applyProtection="1"/>
    <xf numFmtId="0" fontId="0" fillId="7" borderId="0" xfId="0" applyFont="1" applyFill="1" applyBorder="1" applyProtection="1"/>
    <xf numFmtId="0" fontId="14" fillId="3" borderId="3" xfId="0" applyFont="1" applyFill="1" applyBorder="1" applyAlignment="1" applyProtection="1">
      <alignment horizontal="right" vertical="center"/>
    </xf>
    <xf numFmtId="41" fontId="14" fillId="6" borderId="3" xfId="1" applyNumberFormat="1" applyFont="1" applyFill="1" applyBorder="1" applyAlignment="1" applyProtection="1">
      <alignment horizontal="center" vertical="center"/>
      <protection locked="0"/>
    </xf>
    <xf numFmtId="0" fontId="14" fillId="5" borderId="16" xfId="0" applyFont="1" applyFill="1" applyBorder="1" applyAlignment="1" applyProtection="1">
      <alignment vertical="center"/>
    </xf>
    <xf numFmtId="41" fontId="14" fillId="6" borderId="4" xfId="1" applyNumberFormat="1" applyFont="1" applyFill="1" applyBorder="1" applyAlignment="1" applyProtection="1">
      <alignment horizontal="center" vertical="center"/>
      <protection locked="0"/>
    </xf>
    <xf numFmtId="9" fontId="0" fillId="5" borderId="11" xfId="2" applyFont="1" applyFill="1" applyBorder="1" applyProtection="1"/>
    <xf numFmtId="9" fontId="0" fillId="5" borderId="14" xfId="2" applyFont="1" applyFill="1" applyBorder="1" applyProtection="1"/>
    <xf numFmtId="0" fontId="0" fillId="5" borderId="1" xfId="0" applyFont="1" applyFill="1" applyBorder="1" applyProtection="1"/>
    <xf numFmtId="9" fontId="0" fillId="5" borderId="19" xfId="2" applyFont="1" applyFill="1" applyBorder="1" applyProtection="1"/>
    <xf numFmtId="164" fontId="0" fillId="3" borderId="0" xfId="1" applyNumberFormat="1" applyFont="1" applyFill="1" applyBorder="1" applyAlignment="1" applyProtection="1">
      <alignment horizontal="right"/>
    </xf>
    <xf numFmtId="0" fontId="5" fillId="3" borderId="0" xfId="0" applyFont="1" applyFill="1" applyBorder="1" applyProtection="1"/>
    <xf numFmtId="0" fontId="2" fillId="3" borderId="0" xfId="0" applyFont="1" applyFill="1" applyBorder="1" applyProtection="1"/>
    <xf numFmtId="0" fontId="0" fillId="0" borderId="0" xfId="0" applyBorder="1"/>
    <xf numFmtId="0" fontId="0" fillId="0" borderId="0" xfId="0" applyFill="1" applyBorder="1"/>
    <xf numFmtId="0" fontId="0" fillId="3" borderId="0" xfId="0" applyFill="1" applyBorder="1" applyAlignment="1" applyProtection="1">
      <alignment horizontal="left" vertical="top" wrapText="1"/>
    </xf>
    <xf numFmtId="0" fontId="14" fillId="3" borderId="18" xfId="0" applyFont="1" applyFill="1" applyBorder="1" applyAlignment="1" applyProtection="1">
      <alignment horizontal="left" vertical="center" wrapText="1"/>
    </xf>
    <xf numFmtId="2" fontId="0" fillId="0" borderId="0" xfId="0" applyNumberFormat="1" applyFill="1" applyBorder="1" applyProtection="1"/>
    <xf numFmtId="0" fontId="10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 indent="5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vertical="center" indent="5"/>
    </xf>
    <xf numFmtId="9" fontId="0" fillId="3" borderId="18" xfId="2" applyFont="1" applyFill="1" applyBorder="1" applyProtection="1"/>
    <xf numFmtId="164" fontId="0" fillId="6" borderId="5" xfId="1" applyNumberFormat="1" applyFont="1" applyFill="1" applyBorder="1" applyProtection="1">
      <protection locked="0"/>
    </xf>
    <xf numFmtId="0" fontId="0" fillId="3" borderId="5" xfId="0" applyFill="1" applyBorder="1" applyProtection="1"/>
    <xf numFmtId="164" fontId="0" fillId="8" borderId="5" xfId="1" applyNumberFormat="1" applyFont="1" applyFill="1" applyBorder="1" applyProtection="1"/>
    <xf numFmtId="164" fontId="0" fillId="2" borderId="5" xfId="1" applyNumberFormat="1" applyFont="1" applyFill="1" applyBorder="1" applyProtection="1"/>
    <xf numFmtId="0" fontId="14" fillId="3" borderId="18" xfId="0" applyFont="1" applyFill="1" applyBorder="1" applyAlignment="1" applyProtection="1">
      <alignment vertical="center"/>
    </xf>
    <xf numFmtId="0" fontId="14" fillId="5" borderId="18" xfId="0" applyFont="1" applyFill="1" applyBorder="1" applyAlignment="1" applyProtection="1">
      <alignment vertical="center"/>
    </xf>
    <xf numFmtId="9" fontId="0" fillId="5" borderId="20" xfId="2" applyFont="1" applyFill="1" applyBorder="1" applyProtection="1"/>
    <xf numFmtId="9" fontId="0" fillId="4" borderId="5" xfId="2" applyFont="1" applyFill="1" applyBorder="1" applyProtection="1"/>
    <xf numFmtId="9" fontId="0" fillId="5" borderId="21" xfId="2" applyFont="1" applyFill="1" applyBorder="1" applyProtection="1"/>
    <xf numFmtId="9" fontId="0" fillId="5" borderId="22" xfId="2" applyFont="1" applyFill="1" applyBorder="1" applyProtection="1"/>
    <xf numFmtId="9" fontId="0" fillId="0" borderId="0" xfId="2" applyFont="1" applyFill="1" applyBorder="1" applyProtection="1"/>
    <xf numFmtId="9" fontId="0" fillId="0" borderId="0" xfId="2" applyFont="1" applyBorder="1" applyProtection="1"/>
    <xf numFmtId="164" fontId="0" fillId="0" borderId="0" xfId="1" applyNumberFormat="1" applyFont="1" applyBorder="1" applyProtection="1"/>
    <xf numFmtId="0" fontId="0" fillId="0" borderId="0" xfId="0" applyBorder="1" applyAlignment="1">
      <alignment vertical="top"/>
    </xf>
    <xf numFmtId="0" fontId="0" fillId="0" borderId="0" xfId="0" applyFill="1" applyBorder="1" applyAlignment="1" applyProtection="1">
      <alignment wrapText="1"/>
    </xf>
    <xf numFmtId="0" fontId="0" fillId="0" borderId="0" xfId="0" applyFill="1" applyAlignment="1" applyProtection="1">
      <alignment wrapText="1"/>
    </xf>
    <xf numFmtId="0" fontId="0" fillId="4" borderId="0" xfId="0" applyFill="1" applyBorder="1" applyProtection="1"/>
    <xf numFmtId="0" fontId="6" fillId="3" borderId="0" xfId="0" applyFont="1" applyFill="1" applyBorder="1" applyProtection="1"/>
    <xf numFmtId="0" fontId="0" fillId="11" borderId="0" xfId="0" applyFill="1" applyBorder="1" applyAlignment="1" applyProtection="1">
      <alignment horizontal="center" vertical="top" wrapText="1"/>
    </xf>
    <xf numFmtId="0" fontId="0" fillId="14" borderId="0" xfId="0" applyFill="1" applyBorder="1" applyAlignment="1" applyProtection="1">
      <alignment horizontal="center" vertical="top" wrapText="1"/>
    </xf>
    <xf numFmtId="9" fontId="0" fillId="2" borderId="0" xfId="2" applyFont="1" applyFill="1" applyBorder="1" applyAlignment="1" applyProtection="1">
      <alignment horizontal="center"/>
    </xf>
    <xf numFmtId="9" fontId="0" fillId="3" borderId="0" xfId="2" applyFont="1" applyFill="1" applyBorder="1" applyAlignment="1" applyProtection="1">
      <alignment horizontal="center"/>
    </xf>
    <xf numFmtId="0" fontId="0" fillId="3" borderId="0" xfId="0" quotePrefix="1" applyFill="1" applyBorder="1" applyProtection="1"/>
    <xf numFmtId="9" fontId="0" fillId="3" borderId="0" xfId="2" applyFont="1" applyFill="1" applyBorder="1" applyAlignment="1" applyProtection="1">
      <alignment horizontal="left" vertical="top"/>
    </xf>
    <xf numFmtId="0" fontId="0" fillId="13" borderId="0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9" fontId="0" fillId="15" borderId="0" xfId="2" applyFont="1" applyFill="1" applyBorder="1" applyAlignment="1" applyProtection="1">
      <alignment horizontal="center"/>
    </xf>
    <xf numFmtId="10" fontId="0" fillId="0" borderId="0" xfId="2" applyNumberFormat="1" applyFont="1" applyBorder="1" applyProtection="1"/>
    <xf numFmtId="9" fontId="0" fillId="5" borderId="3" xfId="2" applyNumberFormat="1" applyFont="1" applyFill="1" applyBorder="1" applyAlignment="1" applyProtection="1">
      <alignment horizontal="right" vertical="center"/>
    </xf>
    <xf numFmtId="9" fontId="0" fillId="5" borderId="5" xfId="2" applyNumberFormat="1" applyFont="1" applyFill="1" applyBorder="1" applyAlignment="1" applyProtection="1">
      <alignment horizontal="right" vertical="center"/>
    </xf>
    <xf numFmtId="0" fontId="0" fillId="3" borderId="0" xfId="0" applyFill="1" applyBorder="1" applyAlignment="1" applyProtection="1">
      <alignment horizontal="left"/>
    </xf>
    <xf numFmtId="0" fontId="0" fillId="0" borderId="0" xfId="0" applyBorder="1" applyAlignment="1" applyProtection="1">
      <alignment horizontal="left" vertical="center" wrapText="1" indent="2"/>
    </xf>
    <xf numFmtId="0" fontId="0" fillId="3" borderId="0" xfId="0" applyFill="1" applyBorder="1" applyAlignment="1" applyProtection="1">
      <alignment vertical="top" wrapText="1"/>
    </xf>
    <xf numFmtId="0" fontId="0" fillId="0" borderId="0" xfId="0" applyBorder="1" applyAlignment="1" applyProtection="1">
      <alignment horizontal="right" vertical="center" wrapText="1" indent="1"/>
    </xf>
    <xf numFmtId="9" fontId="0" fillId="6" borderId="0" xfId="2" applyFont="1" applyFill="1" applyBorder="1" applyAlignment="1" applyProtection="1">
      <alignment horizontal="right" indent="1"/>
      <protection locked="0"/>
    </xf>
    <xf numFmtId="0" fontId="0" fillId="3" borderId="0" xfId="0" applyFill="1" applyBorder="1" applyAlignment="1" applyProtection="1">
      <alignment horizontal="right" indent="1"/>
    </xf>
    <xf numFmtId="9" fontId="0" fillId="3" borderId="0" xfId="0" applyNumberFormat="1" applyFill="1" applyBorder="1" applyAlignment="1" applyProtection="1">
      <alignment horizontal="right" indent="1"/>
    </xf>
    <xf numFmtId="0" fontId="0" fillId="6" borderId="0" xfId="0" applyFill="1" applyBorder="1" applyAlignment="1" applyProtection="1">
      <alignment horizontal="center" vertical="center" wrapText="1"/>
      <protection locked="0"/>
    </xf>
    <xf numFmtId="9" fontId="0" fillId="6" borderId="18" xfId="0" applyNumberFormat="1" applyFont="1" applyFill="1" applyBorder="1" applyAlignment="1" applyProtection="1">
      <alignment horizontal="right" indent="1"/>
      <protection locked="0"/>
    </xf>
    <xf numFmtId="9" fontId="0" fillId="2" borderId="5" xfId="2" applyFont="1" applyFill="1" applyBorder="1" applyAlignment="1" applyProtection="1">
      <alignment horizontal="right" indent="1"/>
    </xf>
    <xf numFmtId="9" fontId="0" fillId="2" borderId="18" xfId="2" applyFont="1" applyFill="1" applyBorder="1" applyAlignment="1" applyProtection="1">
      <alignment horizontal="right" indent="1"/>
    </xf>
    <xf numFmtId="0" fontId="7" fillId="4" borderId="0" xfId="0" applyFont="1" applyFill="1" applyBorder="1" applyAlignment="1" applyProtection="1">
      <alignment horizontal="right" indent="1"/>
    </xf>
    <xf numFmtId="9" fontId="0" fillId="6" borderId="7" xfId="0" applyNumberFormat="1" applyFill="1" applyBorder="1" applyAlignment="1" applyProtection="1">
      <alignment horizontal="right" indent="1"/>
      <protection locked="0"/>
    </xf>
    <xf numFmtId="9" fontId="0" fillId="6" borderId="5" xfId="0" applyNumberFormat="1" applyFill="1" applyBorder="1" applyAlignment="1" applyProtection="1">
      <alignment horizontal="right" indent="1"/>
      <protection locked="0"/>
    </xf>
    <xf numFmtId="0" fontId="2" fillId="10" borderId="0" xfId="0" applyFont="1" applyFill="1" applyBorder="1" applyAlignment="1" applyProtection="1">
      <alignment horizontal="right" indent="1"/>
    </xf>
    <xf numFmtId="0" fontId="0" fillId="3" borderId="0" xfId="0" applyFill="1" applyBorder="1" applyAlignment="1" applyProtection="1">
      <alignment horizontal="left" vertical="top" wrapText="1"/>
    </xf>
    <xf numFmtId="9" fontId="0" fillId="3" borderId="0" xfId="2" quotePrefix="1" applyFont="1" applyFill="1" applyBorder="1" applyAlignment="1" applyProtection="1">
      <alignment horizontal="left" vertical="top"/>
    </xf>
    <xf numFmtId="9" fontId="0" fillId="3" borderId="0" xfId="2" applyFont="1" applyFill="1" applyBorder="1" applyAlignment="1" applyProtection="1">
      <alignment horizontal="left" vertical="top"/>
    </xf>
    <xf numFmtId="9" fontId="0" fillId="3" borderId="0" xfId="2" quotePrefix="1" applyFont="1" applyFill="1" applyBorder="1" applyAlignment="1" applyProtection="1">
      <alignment horizontal="left" vertical="top" wrapText="1"/>
    </xf>
    <xf numFmtId="0" fontId="0" fillId="3" borderId="0" xfId="0" applyFill="1" applyBorder="1" applyAlignment="1" applyProtection="1">
      <alignment horizontal="left" vertical="top"/>
    </xf>
    <xf numFmtId="0" fontId="0" fillId="3" borderId="0" xfId="0" quotePrefix="1" applyFill="1" applyBorder="1" applyAlignment="1" applyProtection="1">
      <alignment horizontal="left" vertical="top"/>
    </xf>
    <xf numFmtId="0" fontId="0" fillId="6" borderId="0" xfId="0" applyFill="1" applyBorder="1" applyAlignment="1" applyProtection="1">
      <alignment horizontal="center"/>
      <protection locked="0"/>
    </xf>
    <xf numFmtId="0" fontId="0" fillId="15" borderId="0" xfId="0" applyFill="1" applyBorder="1" applyAlignment="1">
      <alignment horizontal="left"/>
    </xf>
    <xf numFmtId="9" fontId="0" fillId="2" borderId="5" xfId="2" applyFont="1" applyFill="1" applyBorder="1" applyAlignment="1" applyProtection="1">
      <alignment horizontal="right" indent="1"/>
    </xf>
    <xf numFmtId="0" fontId="0" fillId="0" borderId="18" xfId="0" applyBorder="1" applyAlignment="1">
      <alignment horizontal="right" indent="1"/>
    </xf>
    <xf numFmtId="9" fontId="0" fillId="6" borderId="5" xfId="0" applyNumberFormat="1" applyFont="1" applyFill="1" applyBorder="1" applyAlignment="1" applyProtection="1">
      <alignment horizontal="right" indent="1"/>
      <protection locked="0"/>
    </xf>
    <xf numFmtId="0" fontId="0" fillId="0" borderId="18" xfId="0" applyBorder="1" applyAlignment="1" applyProtection="1">
      <alignment horizontal="right" indent="1"/>
      <protection locked="0"/>
    </xf>
    <xf numFmtId="9" fontId="0" fillId="6" borderId="5" xfId="0" applyNumberFormat="1" applyFill="1" applyBorder="1" applyAlignment="1" applyProtection="1">
      <alignment horizontal="right" indent="1"/>
      <protection locked="0"/>
    </xf>
    <xf numFmtId="0" fontId="0" fillId="3" borderId="0" xfId="0" applyFill="1" applyBorder="1" applyAlignment="1" applyProtection="1">
      <alignment horizontal="left"/>
    </xf>
    <xf numFmtId="0" fontId="0" fillId="0" borderId="0" xfId="0" applyBorder="1" applyAlignment="1" applyProtection="1">
      <alignment horizontal="left" vertical="center" wrapText="1" indent="2"/>
    </xf>
    <xf numFmtId="0" fontId="0" fillId="0" borderId="0" xfId="0" applyAlignment="1">
      <alignment horizontal="left" vertical="center" wrapText="1"/>
    </xf>
    <xf numFmtId="0" fontId="0" fillId="10" borderId="8" xfId="0" applyFill="1" applyBorder="1" applyAlignment="1" applyProtection="1">
      <alignment vertical="top" wrapText="1"/>
    </xf>
    <xf numFmtId="0" fontId="0" fillId="0" borderId="8" xfId="0" applyBorder="1" applyAlignment="1">
      <alignment vertical="top" wrapText="1"/>
    </xf>
    <xf numFmtId="0" fontId="14" fillId="3" borderId="17" xfId="0" applyFont="1" applyFill="1" applyBorder="1" applyAlignment="1" applyProtection="1">
      <alignment horizontal="left" vertical="center" wrapText="1"/>
    </xf>
    <xf numFmtId="0" fontId="14" fillId="3" borderId="18" xfId="0" applyFont="1" applyFill="1" applyBorder="1" applyAlignment="1" applyProtection="1">
      <alignment horizontal="left" vertical="center" wrapText="1"/>
    </xf>
    <xf numFmtId="0" fontId="0" fillId="3" borderId="0" xfId="0" applyFill="1" applyAlignment="1" applyProtection="1">
      <alignment vertical="top" wrapText="1"/>
    </xf>
    <xf numFmtId="0" fontId="12" fillId="3" borderId="0" xfId="0" applyFont="1" applyFill="1" applyBorder="1" applyAlignment="1" applyProtection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3" borderId="0" xfId="0" applyFill="1" applyBorder="1" applyAlignment="1" applyProtection="1">
      <alignment vertical="top" wrapText="1"/>
    </xf>
  </cellXfs>
  <cellStyles count="4">
    <cellStyle name="Komma" xfId="1" builtinId="3"/>
    <cellStyle name="Link" xfId="3" builtinId="8"/>
    <cellStyle name="Prozent" xfId="2" builtinId="5"/>
    <cellStyle name="Standard" xfId="0" builtinId="0"/>
  </cellStyles>
  <dxfs count="29">
    <dxf>
      <fill>
        <patternFill>
          <bgColor theme="9" tint="0.79998168889431442"/>
        </patternFill>
      </fill>
    </dxf>
    <dxf>
      <fill>
        <patternFill>
          <bgColor rgb="FFECB3AA"/>
        </patternFill>
      </fill>
    </dxf>
    <dxf>
      <font>
        <color theme="0"/>
      </font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fgColor theme="4" tint="0.79995117038483843"/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ill>
        <patternFill>
          <bgColor rgb="FFECB3AA"/>
        </patternFill>
      </fill>
    </dxf>
    <dxf>
      <fill>
        <patternFill>
          <bgColor theme="9" tint="0.59996337778862885"/>
        </patternFill>
      </fill>
    </dxf>
    <dxf>
      <fill>
        <patternFill>
          <bgColor rgb="FFECB3AA"/>
        </patternFill>
      </fill>
    </dxf>
    <dxf>
      <fill>
        <patternFill>
          <bgColor theme="9" tint="0.39994506668294322"/>
        </patternFill>
      </fill>
    </dxf>
    <dxf>
      <fill>
        <patternFill>
          <bgColor rgb="FFECB3AA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5050"/>
      <color rgb="FFEFF6FB"/>
      <color rgb="FFECB3AA"/>
      <color rgb="FFF58B9D"/>
      <color rgb="FFEF5F5F"/>
      <color rgb="FFECF5E7"/>
      <color rgb="FFFFF5D9"/>
      <color rgb="FFEAE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</xdr:colOff>
      <xdr:row>0</xdr:row>
      <xdr:rowOff>142874</xdr:rowOff>
    </xdr:from>
    <xdr:to>
      <xdr:col>9</xdr:col>
      <xdr:colOff>785811</xdr:colOff>
      <xdr:row>59</xdr:row>
      <xdr:rowOff>84362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142874"/>
          <a:ext cx="7905749" cy="11180988"/>
        </a:xfrm>
        <a:prstGeom prst="rect">
          <a:avLst/>
        </a:prstGeom>
      </xdr:spPr>
    </xdr:pic>
    <xdr:clientData/>
  </xdr:twoCellAnchor>
  <xdr:twoCellAnchor>
    <xdr:from>
      <xdr:col>10</xdr:col>
      <xdr:colOff>166688</xdr:colOff>
      <xdr:row>0</xdr:row>
      <xdr:rowOff>142874</xdr:rowOff>
    </xdr:from>
    <xdr:to>
      <xdr:col>19</xdr:col>
      <xdr:colOff>785812</xdr:colOff>
      <xdr:row>59</xdr:row>
      <xdr:rowOff>84362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2938" y="142874"/>
          <a:ext cx="7905749" cy="11180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zh.ch/de/soziales/leben-mit-behinderung/selbstbestimmung/sebe-anbietende/sebe-ambulant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44"/>
  <sheetViews>
    <sheetView showGridLines="0" tabSelected="1" zoomScale="130" zoomScaleNormal="130" zoomScaleSheetLayoutView="100" zoomScalePageLayoutView="70" workbookViewId="0">
      <selection activeCell="C2" sqref="C2:T3"/>
    </sheetView>
  </sheetViews>
  <sheetFormatPr baseColWidth="10" defaultRowHeight="15" x14ac:dyDescent="0.25"/>
  <cols>
    <col min="1" max="2" width="2.85546875" style="9" customWidth="1"/>
    <col min="3" max="3" width="21.5703125" style="9" customWidth="1"/>
    <col min="4" max="4" width="1.42578125" style="9" customWidth="1"/>
    <col min="5" max="20" width="11.42578125" style="9"/>
    <col min="21" max="21" width="3" style="9" customWidth="1"/>
    <col min="22" max="16384" width="11.42578125" style="9"/>
  </cols>
  <sheetData>
    <row r="1" spans="1:23" ht="10.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9"/>
    </row>
    <row r="2" spans="1:23" ht="15" customHeight="1" x14ac:dyDescent="0.25">
      <c r="A2" s="11"/>
      <c r="B2" s="11"/>
      <c r="C2" s="137" t="s">
        <v>92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35"/>
      <c r="V2" s="35"/>
      <c r="W2" s="19"/>
    </row>
    <row r="3" spans="1:23" x14ac:dyDescent="0.25">
      <c r="A3" s="11"/>
      <c r="B3" s="11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35"/>
      <c r="V3" s="35"/>
      <c r="W3" s="19"/>
    </row>
    <row r="4" spans="1:23" ht="7.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9"/>
    </row>
    <row r="5" spans="1:23" ht="18.75" x14ac:dyDescent="0.3">
      <c r="A5" s="11"/>
      <c r="B5" s="10" t="s">
        <v>53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8"/>
      <c r="P5" s="108"/>
      <c r="Q5" s="108"/>
      <c r="R5" s="108"/>
      <c r="S5" s="108"/>
      <c r="T5" s="108"/>
      <c r="U5" s="108"/>
      <c r="V5" s="11"/>
      <c r="W5" s="19"/>
    </row>
    <row r="6" spans="1:23" ht="7.5" customHeight="1" x14ac:dyDescent="0.3">
      <c r="A6" s="11"/>
      <c r="B6" s="11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1"/>
      <c r="Q6" s="11"/>
      <c r="R6" s="11"/>
      <c r="S6" s="11"/>
      <c r="T6" s="11"/>
      <c r="U6" s="11"/>
      <c r="V6" s="11"/>
      <c r="W6" s="19"/>
    </row>
    <row r="7" spans="1:23" ht="15" customHeight="1" x14ac:dyDescent="0.3">
      <c r="A7" s="11"/>
      <c r="B7" s="11"/>
      <c r="C7" s="11" t="s">
        <v>65</v>
      </c>
      <c r="D7" s="11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"/>
      <c r="Q7" s="11"/>
      <c r="R7" s="11"/>
      <c r="S7" s="11"/>
      <c r="T7" s="11"/>
      <c r="U7" s="11"/>
      <c r="V7" s="11"/>
      <c r="W7" s="19"/>
    </row>
    <row r="8" spans="1:23" ht="7.5" customHeight="1" x14ac:dyDescent="0.3">
      <c r="A8" s="11"/>
      <c r="B8" s="11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1"/>
      <c r="Q8" s="11"/>
      <c r="R8" s="11"/>
      <c r="S8" s="11"/>
      <c r="T8" s="11"/>
      <c r="U8" s="11"/>
      <c r="V8" s="11"/>
      <c r="W8" s="19"/>
    </row>
    <row r="9" spans="1:23" ht="15" customHeight="1" x14ac:dyDescent="0.25">
      <c r="A9" s="11"/>
      <c r="B9" s="11"/>
      <c r="C9" s="110" t="s">
        <v>2</v>
      </c>
      <c r="D9" s="111"/>
      <c r="E9" s="142" t="s">
        <v>56</v>
      </c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1"/>
      <c r="W9" s="19"/>
    </row>
    <row r="10" spans="1:23" ht="15" customHeight="1" x14ac:dyDescent="0.25">
      <c r="A10" s="11"/>
      <c r="B10" s="11"/>
      <c r="C10" s="112" t="s">
        <v>57</v>
      </c>
      <c r="D10" s="113"/>
      <c r="E10" s="142" t="s">
        <v>55</v>
      </c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1"/>
      <c r="W10" s="19"/>
    </row>
    <row r="11" spans="1:23" ht="7.5" customHeight="1" x14ac:dyDescent="0.25">
      <c r="A11" s="11"/>
      <c r="B11" s="11"/>
      <c r="C11" s="30"/>
      <c r="D11" s="30"/>
      <c r="E11" s="114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9"/>
    </row>
    <row r="12" spans="1:23" x14ac:dyDescent="0.25">
      <c r="A12" s="11"/>
      <c r="B12" s="11"/>
      <c r="C12" s="139" t="s">
        <v>93</v>
      </c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1"/>
      <c r="W12" s="19"/>
    </row>
    <row r="13" spans="1:23" ht="7.5" customHeight="1" x14ac:dyDescent="0.25">
      <c r="A13" s="11"/>
      <c r="B13" s="11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"/>
      <c r="W13" s="19"/>
    </row>
    <row r="14" spans="1:23" x14ac:dyDescent="0.25">
      <c r="A14" s="11"/>
      <c r="B14" s="11"/>
      <c r="C14" s="116" t="s">
        <v>58</v>
      </c>
      <c r="D14" s="117"/>
      <c r="E14" s="138" t="s">
        <v>60</v>
      </c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1"/>
      <c r="W14" s="19"/>
    </row>
    <row r="15" spans="1:23" x14ac:dyDescent="0.25">
      <c r="A15" s="11"/>
      <c r="B15" s="11"/>
      <c r="C15" s="118" t="s">
        <v>59</v>
      </c>
      <c r="D15" s="113"/>
      <c r="E15" s="140" t="s">
        <v>63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1"/>
      <c r="W15" s="19"/>
    </row>
    <row r="16" spans="1:23" x14ac:dyDescent="0.25">
      <c r="A16" s="11"/>
      <c r="B16" s="11"/>
      <c r="C16" s="30"/>
      <c r="D16" s="3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9"/>
    </row>
    <row r="17" spans="1:23" ht="18.75" x14ac:dyDescent="0.3">
      <c r="A17" s="11"/>
      <c r="B17" s="10" t="s">
        <v>62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8"/>
      <c r="P17" s="108"/>
      <c r="Q17" s="108"/>
      <c r="R17" s="108"/>
      <c r="S17" s="108"/>
      <c r="T17" s="108"/>
      <c r="U17" s="108"/>
      <c r="V17" s="11"/>
      <c r="W17" s="19"/>
    </row>
    <row r="18" spans="1:23" ht="7.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9"/>
    </row>
    <row r="19" spans="1:23" x14ac:dyDescent="0.25">
      <c r="A19" s="11"/>
      <c r="B19" s="11"/>
      <c r="C19" s="141" t="s">
        <v>72</v>
      </c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1"/>
      <c r="W19" s="19"/>
    </row>
    <row r="20" spans="1:23" ht="7.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9"/>
    </row>
    <row r="21" spans="1:23" ht="18.75" x14ac:dyDescent="0.3">
      <c r="A21" s="11"/>
      <c r="B21" s="10" t="s">
        <v>51</v>
      </c>
      <c r="C21" s="10"/>
      <c r="D21" s="33"/>
      <c r="E21" s="33"/>
      <c r="F21" s="33"/>
      <c r="G21" s="33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1"/>
      <c r="W21" s="19"/>
    </row>
    <row r="22" spans="1:23" ht="7.5" customHeight="1" x14ac:dyDescent="0.3">
      <c r="A22" s="11"/>
      <c r="B22" s="11"/>
      <c r="C22" s="109"/>
      <c r="D22" s="109"/>
      <c r="E22" s="78"/>
      <c r="F22" s="78"/>
      <c r="G22" s="78"/>
      <c r="H22" s="78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9"/>
    </row>
    <row r="23" spans="1:23" ht="15" customHeight="1" x14ac:dyDescent="0.25">
      <c r="A23" s="11"/>
      <c r="B23" s="11"/>
      <c r="C23" s="137" t="s">
        <v>74</v>
      </c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45"/>
      <c r="V23" s="11"/>
      <c r="W23" s="19"/>
    </row>
    <row r="24" spans="1:23" x14ac:dyDescent="0.25">
      <c r="A24" s="11"/>
      <c r="B24" s="11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45"/>
      <c r="V24" s="11"/>
      <c r="W24" s="19"/>
    </row>
    <row r="25" spans="1:23" x14ac:dyDescent="0.25">
      <c r="A25" s="11"/>
      <c r="B25" s="11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1"/>
      <c r="V25" s="11"/>
      <c r="W25" s="19"/>
    </row>
    <row r="26" spans="1:23" ht="7.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9"/>
    </row>
    <row r="27" spans="1:23" ht="18.75" x14ac:dyDescent="0.3">
      <c r="A27" s="11"/>
      <c r="B27" s="10" t="s">
        <v>47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8"/>
      <c r="T27" s="108"/>
      <c r="U27" s="108"/>
      <c r="V27" s="11"/>
      <c r="W27" s="19"/>
    </row>
    <row r="28" spans="1:23" ht="7.5" customHeight="1" x14ac:dyDescent="0.3">
      <c r="A28" s="11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1"/>
      <c r="T28" s="11"/>
      <c r="U28" s="11"/>
      <c r="V28" s="11"/>
      <c r="W28" s="19"/>
    </row>
    <row r="29" spans="1:23" ht="18.75" customHeight="1" x14ac:dyDescent="0.3">
      <c r="A29" s="11"/>
      <c r="B29" s="109"/>
      <c r="C29" s="137" t="s">
        <v>75</v>
      </c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1"/>
      <c r="V29" s="11"/>
      <c r="W29" s="19"/>
    </row>
    <row r="30" spans="1:23" ht="18.75" customHeight="1" x14ac:dyDescent="0.3">
      <c r="A30" s="11"/>
      <c r="B30" s="109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1"/>
      <c r="V30" s="11"/>
      <c r="W30" s="19"/>
    </row>
    <row r="31" spans="1:23" ht="15" customHeight="1" x14ac:dyDescent="0.25">
      <c r="A31" s="11"/>
      <c r="B31" s="11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1"/>
      <c r="V31" s="11"/>
      <c r="W31" s="19"/>
    </row>
    <row r="32" spans="1:23" ht="7.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9"/>
    </row>
    <row r="33" spans="1:23" ht="18.75" x14ac:dyDescent="0.3">
      <c r="A33" s="11"/>
      <c r="B33" s="10" t="s">
        <v>61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8"/>
      <c r="T33" s="108"/>
      <c r="U33" s="108"/>
      <c r="V33" s="11"/>
      <c r="W33" s="19"/>
    </row>
    <row r="34" spans="1:23" ht="7.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9"/>
    </row>
    <row r="35" spans="1:23" x14ac:dyDescent="0.25">
      <c r="A35" s="11"/>
      <c r="B35" s="11"/>
      <c r="C35" s="11" t="s">
        <v>73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9"/>
    </row>
    <row r="36" spans="1:23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9"/>
    </row>
    <row r="37" spans="1:23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8"/>
      <c r="W37" s="19"/>
    </row>
    <row r="38" spans="1:23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19"/>
    </row>
    <row r="39" spans="1:23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19"/>
    </row>
    <row r="40" spans="1:23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19"/>
    </row>
    <row r="41" spans="1:23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3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3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3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</sheetData>
  <sheetProtection algorithmName="SHA-512" hashValue="5bfNcJbY2NoYc3EeWt4d01wwumcOuNlxVt6vJDGGbvXydOiSB5L+phU0uDvVI+cq6Hda+W2okUhQZdTf291HFg==" saltValue="VW8wks423b8gLPMqRaDj5g==" spinCount="100000" sheet="1" selectLockedCells="1"/>
  <mergeCells count="9">
    <mergeCell ref="C29:T31"/>
    <mergeCell ref="C23:T25"/>
    <mergeCell ref="C2:T3"/>
    <mergeCell ref="E14:U14"/>
    <mergeCell ref="E15:U15"/>
    <mergeCell ref="C19:U19"/>
    <mergeCell ref="E9:U9"/>
    <mergeCell ref="C12:U12"/>
    <mergeCell ref="E10:U10"/>
  </mergeCells>
  <pageMargins left="0.70866141732283472" right="0.70866141732283472" top="0.78740157480314965" bottom="0.78740157480314965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36"/>
  <sheetViews>
    <sheetView showGridLines="0" zoomScaleNormal="100" zoomScaleSheetLayoutView="100" workbookViewId="0">
      <selection activeCell="D4" sqref="D4:F4"/>
    </sheetView>
  </sheetViews>
  <sheetFormatPr baseColWidth="10" defaultRowHeight="15" x14ac:dyDescent="0.25"/>
  <cols>
    <col min="1" max="1" width="3.5703125" customWidth="1"/>
    <col min="2" max="2" width="28.28515625" customWidth="1"/>
    <col min="3" max="3" width="2.85546875" customWidth="1"/>
    <col min="9" max="9" width="24.7109375" customWidth="1"/>
    <col min="12" max="12" width="12.28515625" customWidth="1"/>
  </cols>
  <sheetData>
    <row r="1" spans="1:14" ht="7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80"/>
    </row>
    <row r="2" spans="1:14" ht="21" x14ac:dyDescent="0.35">
      <c r="A2" s="7"/>
      <c r="B2" s="47" t="s">
        <v>66</v>
      </c>
      <c r="C2" s="5"/>
      <c r="D2" s="5"/>
      <c r="E2" s="5"/>
      <c r="F2" s="5"/>
      <c r="G2" s="5"/>
      <c r="H2" s="5"/>
      <c r="I2" s="5"/>
      <c r="J2" s="5"/>
      <c r="K2" s="5"/>
      <c r="L2" s="5"/>
      <c r="M2" s="1"/>
      <c r="N2" s="80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80"/>
    </row>
    <row r="4" spans="1:14" x14ac:dyDescent="0.25">
      <c r="A4" s="1"/>
      <c r="B4" s="6" t="s">
        <v>19</v>
      </c>
      <c r="C4" s="6"/>
      <c r="D4" s="143"/>
      <c r="E4" s="143"/>
      <c r="F4" s="143"/>
      <c r="G4" s="1"/>
      <c r="H4" s="1"/>
      <c r="I4" s="1"/>
      <c r="J4" s="1"/>
      <c r="K4" s="1"/>
      <c r="L4" s="1"/>
      <c r="M4" s="1"/>
      <c r="N4" s="80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80"/>
    </row>
    <row r="6" spans="1:14" x14ac:dyDescent="0.25">
      <c r="A6" s="1"/>
      <c r="B6" s="6" t="s">
        <v>67</v>
      </c>
      <c r="C6" s="6"/>
      <c r="D6" s="143"/>
      <c r="E6" s="143"/>
      <c r="F6" s="143"/>
      <c r="G6" s="1"/>
      <c r="H6" s="6" t="s">
        <v>22</v>
      </c>
      <c r="I6" s="6"/>
      <c r="J6" s="143"/>
      <c r="K6" s="143"/>
      <c r="L6" s="143"/>
      <c r="M6" s="1"/>
      <c r="N6" s="80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80"/>
    </row>
    <row r="8" spans="1:14" x14ac:dyDescent="0.25">
      <c r="A8" s="1"/>
      <c r="B8" s="6" t="s">
        <v>0</v>
      </c>
      <c r="C8" s="6"/>
      <c r="D8" s="143"/>
      <c r="E8" s="143"/>
      <c r="F8" s="143"/>
      <c r="G8" s="1"/>
      <c r="H8" s="6" t="s">
        <v>0</v>
      </c>
      <c r="I8" s="6"/>
      <c r="J8" s="143"/>
      <c r="K8" s="143"/>
      <c r="L8" s="143"/>
      <c r="M8" s="1"/>
      <c r="N8" s="80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80"/>
    </row>
    <row r="10" spans="1:14" x14ac:dyDescent="0.25">
      <c r="A10" s="1"/>
      <c r="B10" s="6" t="s">
        <v>1</v>
      </c>
      <c r="C10" s="6"/>
      <c r="D10" s="143"/>
      <c r="E10" s="143"/>
      <c r="F10" s="143"/>
      <c r="G10" s="1"/>
      <c r="H10" s="6" t="s">
        <v>1</v>
      </c>
      <c r="I10" s="6"/>
      <c r="J10" s="143"/>
      <c r="K10" s="143"/>
      <c r="L10" s="143"/>
      <c r="M10" s="1"/>
      <c r="N10" s="80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80"/>
    </row>
    <row r="12" spans="1:14" x14ac:dyDescent="0.25">
      <c r="A12" s="1"/>
      <c r="B12" s="144" t="str">
        <f>IF(OR(D4="", D6="", D8="", D10="", J6="", J8="", J10=""), "Angaben unvollständig", "Angaben vollständig")</f>
        <v>Angaben unvollständig</v>
      </c>
      <c r="C12" s="144"/>
      <c r="D12" s="1"/>
      <c r="E12" s="1"/>
      <c r="F12" s="1"/>
      <c r="G12" s="1"/>
      <c r="H12" s="1"/>
      <c r="I12" s="1"/>
      <c r="J12" s="1"/>
      <c r="K12" s="1"/>
      <c r="L12" s="1"/>
      <c r="M12" s="1"/>
      <c r="N12" s="80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80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80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80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80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80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80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80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4" x14ac:dyDescent="0.25">
      <c r="A33" s="1"/>
      <c r="B33" s="8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4" x14ac:dyDescent="0.25">
      <c r="A34" s="1"/>
      <c r="B34" s="8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4" x14ac:dyDescent="0.25">
      <c r="A35" s="80"/>
      <c r="B35" s="81"/>
      <c r="C35" s="80"/>
      <c r="D35" s="80"/>
      <c r="E35" s="80"/>
      <c r="F35" s="80"/>
      <c r="G35" s="80"/>
      <c r="H35" s="80"/>
      <c r="I35" s="80"/>
      <c r="J35" s="80"/>
      <c r="K35" s="80"/>
      <c r="L35" s="80"/>
    </row>
    <row r="36" spans="1:14" x14ac:dyDescent="0.25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</row>
  </sheetData>
  <sheetProtection algorithmName="SHA-512" hashValue="2tlmT5C53voljRN1xFtKHxRki8jtYnkO0/jIU6Yjd9exQ9oQ5Wq/VOYLde97X7ARBGe4/a5kRnMmWRENS3cNiA==" saltValue="/+4JYDkddnVNzMfx795OLw==" spinCount="100000" sheet="1" selectLockedCells="1"/>
  <mergeCells count="8">
    <mergeCell ref="B12:C12"/>
    <mergeCell ref="D6:F6"/>
    <mergeCell ref="D4:F4"/>
    <mergeCell ref="D8:F8"/>
    <mergeCell ref="D10:F10"/>
    <mergeCell ref="J8:L8"/>
    <mergeCell ref="J10:L10"/>
    <mergeCell ref="J6:L6"/>
  </mergeCells>
  <conditionalFormatting sqref="B12:C12">
    <cfRule type="expression" dxfId="28" priority="1">
      <formula>$B$12="Angaben vollständig"</formula>
    </cfRule>
    <cfRule type="expression" dxfId="27" priority="2">
      <formula>$B$12="Angaben unvollständig"</formula>
    </cfRule>
  </conditionalFormatting>
  <pageMargins left="0.7" right="0.7" top="0.78740157499999996" bottom="0.78740157499999996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Q41"/>
  <sheetViews>
    <sheetView showGridLines="0" zoomScaleNormal="100" zoomScaleSheetLayoutView="100" zoomScalePageLayoutView="70" workbookViewId="0">
      <selection activeCell="C8" sqref="C8"/>
    </sheetView>
  </sheetViews>
  <sheetFormatPr baseColWidth="10" defaultRowHeight="15" x14ac:dyDescent="0.25"/>
  <cols>
    <col min="1" max="1" width="3.5703125" style="9" customWidth="1"/>
    <col min="2" max="2" width="51.5703125" style="9" customWidth="1"/>
    <col min="3" max="4" width="23.5703125" style="9" customWidth="1"/>
    <col min="5" max="5" width="9.7109375" style="9" customWidth="1"/>
    <col min="6" max="6" width="12.140625" style="9" customWidth="1"/>
    <col min="7" max="8" width="23.5703125" style="9" customWidth="1"/>
    <col min="9" max="9" width="14.5703125" style="9" customWidth="1"/>
    <col min="10" max="11" width="11.42578125" style="12" hidden="1" customWidth="1"/>
    <col min="12" max="14" width="11.42578125" style="9" hidden="1" customWidth="1"/>
    <col min="15" max="15" width="0" style="9" hidden="1" customWidth="1"/>
    <col min="16" max="16" width="11.42578125" style="9"/>
    <col min="17" max="17" width="0" style="9" hidden="1" customWidth="1"/>
    <col min="18" max="16384" width="11.42578125" style="9"/>
  </cols>
  <sheetData>
    <row r="1" spans="1:17" ht="7.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8"/>
      <c r="K1" s="8"/>
      <c r="L1" s="19"/>
      <c r="M1" s="19"/>
      <c r="N1" s="19"/>
      <c r="O1" s="19"/>
    </row>
    <row r="2" spans="1:17" ht="21" x14ac:dyDescent="0.35">
      <c r="A2" s="78"/>
      <c r="B2" s="46" t="s">
        <v>51</v>
      </c>
      <c r="C2" s="33"/>
      <c r="D2" s="33"/>
      <c r="E2" s="33"/>
      <c r="F2" s="33"/>
      <c r="G2" s="33"/>
      <c r="H2" s="33"/>
      <c r="I2" s="41"/>
      <c r="J2" s="8"/>
      <c r="K2" s="8"/>
      <c r="L2" s="19"/>
      <c r="M2" s="19"/>
      <c r="N2" s="19"/>
      <c r="O2" s="19"/>
    </row>
    <row r="3" spans="1:17" ht="7.5" customHeight="1" x14ac:dyDescent="0.25">
      <c r="A3" s="11"/>
      <c r="B3" s="11"/>
      <c r="C3" s="11"/>
      <c r="D3" s="150"/>
      <c r="E3" s="150"/>
      <c r="F3" s="122"/>
      <c r="G3" s="41"/>
      <c r="H3" s="41"/>
      <c r="I3" s="41"/>
      <c r="J3" s="8"/>
      <c r="K3" s="8"/>
      <c r="L3" s="8"/>
      <c r="M3" s="19"/>
      <c r="N3" s="19"/>
      <c r="O3" s="19"/>
    </row>
    <row r="4" spans="1:17" ht="15" customHeight="1" x14ac:dyDescent="0.25">
      <c r="A4" s="11"/>
      <c r="B4" s="11" t="s">
        <v>98</v>
      </c>
      <c r="C4" s="11"/>
      <c r="D4" s="42"/>
      <c r="E4" s="42"/>
      <c r="F4" s="122"/>
      <c r="G4" s="41"/>
      <c r="H4" s="41"/>
      <c r="I4" s="41"/>
      <c r="J4" s="8"/>
      <c r="K4" s="8"/>
      <c r="L4" s="8"/>
      <c r="M4" s="19"/>
      <c r="N4" s="19"/>
      <c r="O4" s="19"/>
    </row>
    <row r="5" spans="1:17" ht="11.2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18.75" x14ac:dyDescent="0.3">
      <c r="A6" s="78"/>
      <c r="B6" s="10" t="s">
        <v>85</v>
      </c>
      <c r="C6" s="33"/>
      <c r="D6" s="33"/>
      <c r="E6" s="33"/>
      <c r="F6" s="33"/>
      <c r="G6" s="33"/>
      <c r="H6" s="33"/>
      <c r="I6" s="41"/>
      <c r="J6" s="8"/>
      <c r="K6" s="8"/>
      <c r="L6" s="19"/>
      <c r="M6" s="19"/>
      <c r="N6" s="19"/>
      <c r="O6" s="19"/>
    </row>
    <row r="7" spans="1:17" ht="6.75" customHeight="1" x14ac:dyDescent="0.25">
      <c r="A7" s="11"/>
      <c r="B7" s="11"/>
      <c r="C7" s="11"/>
      <c r="E7" s="123"/>
      <c r="F7" s="123"/>
      <c r="G7" s="123"/>
      <c r="H7" s="52"/>
      <c r="I7" s="11"/>
      <c r="J7" s="8"/>
      <c r="K7" s="8"/>
      <c r="L7" s="8"/>
      <c r="M7" s="19"/>
      <c r="N7" s="19"/>
      <c r="O7" s="19"/>
    </row>
    <row r="8" spans="1:17" ht="15" customHeight="1" x14ac:dyDescent="0.25">
      <c r="A8" s="11"/>
      <c r="B8" s="11" t="s">
        <v>31</v>
      </c>
      <c r="C8" s="126"/>
      <c r="D8" s="125" t="s">
        <v>97</v>
      </c>
      <c r="E8" s="129"/>
      <c r="F8" s="123"/>
      <c r="G8" s="123"/>
      <c r="H8" s="52"/>
      <c r="I8" s="11"/>
      <c r="J8" s="8" t="s">
        <v>24</v>
      </c>
      <c r="K8" s="84">
        <f>SUM(C15:G15)+SUM(C20:G21)</f>
        <v>0</v>
      </c>
      <c r="L8" s="8"/>
      <c r="M8" s="19"/>
      <c r="N8" s="19"/>
      <c r="O8" s="19"/>
    </row>
    <row r="9" spans="1:17" ht="15" customHeight="1" x14ac:dyDescent="0.25">
      <c r="A9" s="11"/>
      <c r="B9" s="11"/>
      <c r="C9" s="127"/>
      <c r="D9" s="151" t="str">
        <f>IF(C8=K8,"","Von den "&amp;C8*100&amp;" Stellenprozenten geplant Total haben Sie momentan 
"&amp;K8*100&amp;" Stellenprozente auf die vier Ausbildungskategorien verteilt")</f>
        <v/>
      </c>
      <c r="E9" s="152"/>
      <c r="F9" s="152"/>
      <c r="G9" s="152"/>
      <c r="H9" s="152"/>
      <c r="I9" s="11"/>
      <c r="J9" s="8"/>
      <c r="K9" s="84"/>
      <c r="L9" s="8"/>
      <c r="M9" s="19"/>
      <c r="N9" s="19"/>
      <c r="O9" s="19"/>
    </row>
    <row r="10" spans="1:17" ht="15" customHeight="1" x14ac:dyDescent="0.25">
      <c r="A10" s="11"/>
      <c r="B10" s="11" t="s">
        <v>64</v>
      </c>
      <c r="C10" s="128">
        <f>C8-K8</f>
        <v>0</v>
      </c>
      <c r="D10" s="152"/>
      <c r="E10" s="152"/>
      <c r="F10" s="152"/>
      <c r="G10" s="152"/>
      <c r="H10" s="152"/>
      <c r="I10" s="11"/>
      <c r="J10" s="8"/>
      <c r="K10" s="84"/>
      <c r="L10" s="8"/>
      <c r="M10" s="19"/>
      <c r="N10" s="19"/>
      <c r="O10" s="19"/>
    </row>
    <row r="11" spans="1:17" ht="7.5" customHeight="1" x14ac:dyDescent="0.25">
      <c r="A11" s="11"/>
      <c r="B11" s="11"/>
      <c r="C11" s="11"/>
      <c r="D11" s="152"/>
      <c r="E11" s="152"/>
      <c r="F11" s="152"/>
      <c r="G11" s="152"/>
      <c r="H11" s="152"/>
      <c r="I11" s="11"/>
      <c r="J11" s="8"/>
      <c r="K11" s="84"/>
      <c r="L11" s="8"/>
      <c r="M11" s="19"/>
      <c r="N11" s="19"/>
      <c r="O11" s="19"/>
    </row>
    <row r="12" spans="1:17" ht="18.75" x14ac:dyDescent="0.3">
      <c r="A12" s="78"/>
      <c r="B12" s="10" t="s">
        <v>44</v>
      </c>
      <c r="C12" s="33"/>
      <c r="D12" s="33"/>
      <c r="E12" s="33"/>
      <c r="F12" s="33"/>
      <c r="G12" s="33"/>
      <c r="H12" s="33"/>
      <c r="I12" s="41"/>
      <c r="J12" s="8"/>
      <c r="K12" s="8"/>
      <c r="L12" s="19"/>
      <c r="M12" s="19"/>
      <c r="N12" s="19"/>
      <c r="O12" s="19"/>
    </row>
    <row r="13" spans="1:17" ht="15" customHeight="1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7" ht="48" customHeight="1" thickBot="1" x14ac:dyDescent="0.3">
      <c r="A14" s="11"/>
      <c r="B14" s="43" t="s">
        <v>28</v>
      </c>
      <c r="C14" s="36" t="s">
        <v>90</v>
      </c>
      <c r="D14" s="36" t="s">
        <v>94</v>
      </c>
      <c r="E14" s="153" t="s">
        <v>95</v>
      </c>
      <c r="F14" s="154"/>
      <c r="G14" s="36" t="s">
        <v>96</v>
      </c>
      <c r="H14" s="36" t="s">
        <v>39</v>
      </c>
      <c r="I14" s="35"/>
      <c r="J14" s="8"/>
      <c r="K14" s="8"/>
      <c r="L14" s="8"/>
      <c r="M14" s="19"/>
      <c r="N14" s="19"/>
      <c r="O14" s="19"/>
      <c r="Q14" s="9">
        <v>2024</v>
      </c>
    </row>
    <row r="15" spans="1:17" ht="15" customHeight="1" thickTop="1" thickBot="1" x14ac:dyDescent="0.3">
      <c r="A15" s="11"/>
      <c r="B15" s="53" t="s">
        <v>30</v>
      </c>
      <c r="C15" s="130"/>
      <c r="D15" s="130"/>
      <c r="E15" s="147"/>
      <c r="F15" s="148"/>
      <c r="G15" s="130"/>
      <c r="H15" s="131">
        <f>C15+D15+E15+G15</f>
        <v>0</v>
      </c>
      <c r="I15" s="3"/>
      <c r="J15" s="8"/>
      <c r="K15" s="85"/>
      <c r="L15" s="8"/>
      <c r="M15" s="19"/>
      <c r="N15" s="19"/>
      <c r="O15" s="19"/>
      <c r="Q15" s="9">
        <v>2025</v>
      </c>
    </row>
    <row r="16" spans="1:17" ht="16.5" thickTop="1" thickBot="1" x14ac:dyDescent="0.3">
      <c r="A16" s="11"/>
      <c r="B16" s="54" t="s">
        <v>50</v>
      </c>
      <c r="C16" s="130"/>
      <c r="D16" s="130"/>
      <c r="E16" s="147"/>
      <c r="F16" s="148"/>
      <c r="G16" s="130"/>
      <c r="H16" s="131">
        <f>C16+D16+E16+G16</f>
        <v>0</v>
      </c>
      <c r="I16" s="3"/>
      <c r="J16" s="8"/>
      <c r="K16" s="86"/>
      <c r="L16" s="8"/>
      <c r="M16" s="19"/>
      <c r="N16" s="19"/>
      <c r="O16" s="19"/>
      <c r="Q16" s="9">
        <v>2026</v>
      </c>
    </row>
    <row r="17" spans="1:15" ht="16.5" thickTop="1" thickBot="1" x14ac:dyDescent="0.3">
      <c r="A17" s="11"/>
      <c r="B17" s="54" t="s">
        <v>42</v>
      </c>
      <c r="C17" s="130"/>
      <c r="D17" s="130"/>
      <c r="E17" s="147"/>
      <c r="F17" s="148"/>
      <c r="G17" s="130"/>
      <c r="H17" s="131">
        <f>C17+D17+E17+G17</f>
        <v>0</v>
      </c>
      <c r="I17" s="3"/>
      <c r="J17" s="8"/>
      <c r="K17" s="87"/>
      <c r="L17" s="8"/>
      <c r="M17" s="19"/>
      <c r="N17" s="19"/>
      <c r="O17" s="19"/>
    </row>
    <row r="18" spans="1:15" ht="16.5" thickTop="1" thickBot="1" x14ac:dyDescent="0.3">
      <c r="A18" s="11"/>
      <c r="B18" s="54" t="s">
        <v>77</v>
      </c>
      <c r="C18" s="132">
        <f>IF(ISBLANK(C15),0,C15-C16-C17)</f>
        <v>0</v>
      </c>
      <c r="D18" s="132">
        <f>IF(ISBLANK(D15),0,D15-D16-D17)</f>
        <v>0</v>
      </c>
      <c r="E18" s="145">
        <f>IF(ISBLANK(E15),0,E15-E16-E17)</f>
        <v>0</v>
      </c>
      <c r="F18" s="146"/>
      <c r="G18" s="132">
        <f>IF(ISBLANK(G15),0,G15-G16-G17)</f>
        <v>0</v>
      </c>
      <c r="H18" s="131">
        <f>C18+D18+E18+G18</f>
        <v>0</v>
      </c>
      <c r="I18" s="3"/>
      <c r="J18" s="8"/>
      <c r="K18" s="87"/>
      <c r="L18" s="8"/>
      <c r="M18" s="19"/>
      <c r="N18" s="19"/>
      <c r="O18" s="19"/>
    </row>
    <row r="19" spans="1:15" ht="10.5" customHeight="1" thickTop="1" thickBot="1" x14ac:dyDescent="0.35">
      <c r="A19" s="11"/>
      <c r="B19" s="10"/>
      <c r="C19" s="133" t="s">
        <v>29</v>
      </c>
      <c r="D19" s="133" t="s">
        <v>29</v>
      </c>
      <c r="E19" s="133" t="s">
        <v>29</v>
      </c>
      <c r="F19" s="133"/>
      <c r="G19" s="133" t="s">
        <v>29</v>
      </c>
      <c r="H19" s="133" t="s">
        <v>29</v>
      </c>
      <c r="I19" s="3"/>
      <c r="J19" s="8"/>
      <c r="K19" s="87"/>
      <c r="L19" s="8"/>
      <c r="M19" s="19"/>
      <c r="N19" s="19"/>
      <c r="O19" s="19"/>
    </row>
    <row r="20" spans="1:15" ht="15" customHeight="1" thickTop="1" thickBot="1" x14ac:dyDescent="0.3">
      <c r="A20" s="11"/>
      <c r="B20" s="11" t="s">
        <v>76</v>
      </c>
      <c r="C20" s="134"/>
      <c r="D20" s="135"/>
      <c r="E20" s="149"/>
      <c r="F20" s="148"/>
      <c r="G20" s="135"/>
      <c r="H20" s="131">
        <f>C20+D20+E20+G20</f>
        <v>0</v>
      </c>
      <c r="I20" s="3"/>
      <c r="J20" s="8"/>
      <c r="K20" s="85"/>
      <c r="L20" s="8"/>
      <c r="M20" s="19"/>
      <c r="N20" s="19"/>
      <c r="O20" s="19"/>
    </row>
    <row r="21" spans="1:15" ht="16.5" thickTop="1" thickBot="1" x14ac:dyDescent="0.3">
      <c r="A21" s="11"/>
      <c r="B21" s="11" t="s">
        <v>49</v>
      </c>
      <c r="C21" s="134"/>
      <c r="D21" s="135"/>
      <c r="E21" s="149"/>
      <c r="F21" s="148"/>
      <c r="G21" s="135"/>
      <c r="H21" s="131">
        <f>C21+D21+E21+G21</f>
        <v>0</v>
      </c>
      <c r="I21" s="3"/>
      <c r="J21" s="8"/>
      <c r="K21" s="86"/>
      <c r="L21" s="88"/>
      <c r="M21" s="88"/>
      <c r="N21" s="19"/>
      <c r="O21" s="19"/>
    </row>
    <row r="22" spans="1:15" s="2" customFormat="1" ht="2.25" customHeight="1" thickTop="1" x14ac:dyDescent="0.25">
      <c r="A22" s="11"/>
      <c r="B22" s="11"/>
      <c r="C22" s="128"/>
      <c r="D22" s="128"/>
      <c r="E22" s="128"/>
      <c r="F22" s="128"/>
      <c r="G22" s="128"/>
      <c r="H22" s="128"/>
      <c r="I22" s="3"/>
      <c r="J22" s="89"/>
      <c r="K22" s="90"/>
      <c r="L22" s="88"/>
      <c r="M22" s="88"/>
      <c r="N22" s="11"/>
      <c r="O22" s="11"/>
    </row>
    <row r="23" spans="1:15" s="2" customFormat="1" x14ac:dyDescent="0.25">
      <c r="A23" s="11"/>
      <c r="B23" s="11"/>
      <c r="C23" s="128"/>
      <c r="D23" s="128"/>
      <c r="E23" s="128"/>
      <c r="F23" s="128"/>
      <c r="G23" s="128"/>
      <c r="H23" s="128"/>
      <c r="I23" s="3"/>
      <c r="J23" s="89"/>
      <c r="K23" s="87"/>
      <c r="L23" s="88"/>
      <c r="M23" s="88"/>
      <c r="N23" s="11"/>
      <c r="O23" s="11"/>
    </row>
    <row r="24" spans="1:15" ht="15.75" thickBot="1" x14ac:dyDescent="0.3">
      <c r="A24" s="11"/>
      <c r="B24" s="44" t="s">
        <v>27</v>
      </c>
      <c r="C24" s="136"/>
      <c r="D24" s="136"/>
      <c r="E24" s="136"/>
      <c r="F24" s="136"/>
      <c r="G24" s="136"/>
      <c r="H24" s="136"/>
      <c r="I24" s="11"/>
      <c r="J24" s="8"/>
      <c r="K24" s="87"/>
      <c r="L24" s="8"/>
      <c r="M24" s="19"/>
      <c r="N24" s="19"/>
      <c r="O24" s="19"/>
    </row>
    <row r="25" spans="1:15" ht="16.5" thickTop="1" thickBot="1" x14ac:dyDescent="0.3">
      <c r="A25" s="11"/>
      <c r="B25" s="11" t="s">
        <v>3</v>
      </c>
      <c r="C25" s="132">
        <f>IFERROR((C15-C16-C17)/SUM($C$15:$G$15,$C$20:$G$21),0)</f>
        <v>0</v>
      </c>
      <c r="D25" s="132">
        <f>IFERROR((D15-D16-D17)/SUM($C$15:$G$15,$C$20:$G$21),0)</f>
        <v>0</v>
      </c>
      <c r="E25" s="145">
        <f>IFERROR((E15-E16-E17)/SUM($C$15:$G$15,$C$20:$G$21),0)</f>
        <v>0</v>
      </c>
      <c r="F25" s="146"/>
      <c r="G25" s="132">
        <f>IFERROR((G15-G16-G17)/SUM($C$15:$G$15,$C$20:$G$21),0)</f>
        <v>0</v>
      </c>
      <c r="H25" s="131">
        <f>C25+D25+E25+G25</f>
        <v>0</v>
      </c>
      <c r="I25" s="11"/>
      <c r="J25" s="8"/>
      <c r="K25" s="87"/>
      <c r="L25" s="8"/>
      <c r="M25" s="119">
        <f>IF(SUM(H25:H27)=0,0.2,H25)</f>
        <v>0.2</v>
      </c>
      <c r="N25" s="19"/>
      <c r="O25" s="19"/>
    </row>
    <row r="26" spans="1:15" ht="16.5" thickTop="1" thickBot="1" x14ac:dyDescent="0.3">
      <c r="A26" s="11"/>
      <c r="B26" s="11" t="s">
        <v>52</v>
      </c>
      <c r="C26" s="132">
        <f t="shared" ref="C26:E27" si="0">IFERROR((C20+C16)/SUM($C$15:$G$15,$C$20:$G$21),0)</f>
        <v>0</v>
      </c>
      <c r="D26" s="132">
        <f t="shared" si="0"/>
        <v>0</v>
      </c>
      <c r="E26" s="145">
        <f t="shared" si="0"/>
        <v>0</v>
      </c>
      <c r="F26" s="146"/>
      <c r="G26" s="132">
        <f>IFERROR((G20+G16)/SUM($C$15:$G$15,$C$20:$G$21),0)</f>
        <v>0</v>
      </c>
      <c r="H26" s="131">
        <f>C26+D26+E26+G26</f>
        <v>0</v>
      </c>
      <c r="I26" s="11"/>
      <c r="J26" s="8"/>
      <c r="K26" s="86"/>
      <c r="L26" s="8"/>
      <c r="M26" s="119">
        <f>IF(SUM(H25:H27)=0,0.1,H26)</f>
        <v>0.1</v>
      </c>
      <c r="N26" s="19"/>
      <c r="O26" s="19"/>
    </row>
    <row r="27" spans="1:15" ht="16.5" thickTop="1" thickBot="1" x14ac:dyDescent="0.3">
      <c r="A27" s="11"/>
      <c r="B27" s="11" t="s">
        <v>43</v>
      </c>
      <c r="C27" s="132">
        <f t="shared" si="0"/>
        <v>0</v>
      </c>
      <c r="D27" s="132">
        <f t="shared" si="0"/>
        <v>0</v>
      </c>
      <c r="E27" s="145">
        <f t="shared" si="0"/>
        <v>0</v>
      </c>
      <c r="F27" s="146"/>
      <c r="G27" s="132">
        <f>IFERROR((G21+G17)/SUM($C$15:$G$15,$C$20:$G$21),0)</f>
        <v>0</v>
      </c>
      <c r="H27" s="131">
        <f>C27+D27+E27+G27</f>
        <v>0</v>
      </c>
      <c r="I27" s="11"/>
      <c r="J27" s="8"/>
      <c r="K27" s="87"/>
      <c r="L27" s="8"/>
      <c r="M27" s="119">
        <f>IF(SUM(H25:H27)=0,0.7,H27)</f>
        <v>0.7</v>
      </c>
      <c r="N27" s="19"/>
      <c r="O27" s="19"/>
    </row>
    <row r="28" spans="1:15" ht="15.75" thickTop="1" x14ac:dyDescent="0.25">
      <c r="A28" s="11"/>
      <c r="B28" s="11"/>
      <c r="C28" s="30"/>
      <c r="D28" s="30"/>
      <c r="E28" s="30"/>
      <c r="F28" s="30"/>
      <c r="G28" s="30"/>
      <c r="H28" s="30"/>
      <c r="I28" s="11"/>
      <c r="J28" s="8"/>
      <c r="K28" s="87"/>
      <c r="L28" s="8"/>
      <c r="M28" s="19"/>
      <c r="N28" s="19"/>
      <c r="O28" s="19"/>
    </row>
    <row r="29" spans="1:15" ht="15.75" thickBot="1" x14ac:dyDescent="0.3">
      <c r="A29" s="11"/>
      <c r="B29" s="19"/>
      <c r="C29" s="37"/>
      <c r="D29" s="45"/>
      <c r="E29" s="39"/>
      <c r="F29" s="124"/>
      <c r="G29" s="11"/>
      <c r="H29" s="11"/>
      <c r="I29" s="11"/>
      <c r="J29" s="8"/>
      <c r="K29" s="87"/>
      <c r="L29" s="8"/>
      <c r="M29" s="19"/>
      <c r="N29" s="19"/>
      <c r="O29" s="19"/>
    </row>
    <row r="30" spans="1:15" ht="15" customHeight="1" thickTop="1" thickBot="1" x14ac:dyDescent="0.3">
      <c r="A30" s="11"/>
      <c r="B30" s="11" t="str">
        <f>IF(OR(C8="",C15="",D15="",E15="",G15="",C16="",D16="",E16="",G16="",G17="",E17="",D17="",C17="",C20="",D20="",E20="",G20="",G21="",E21="",D21="",C21=""), "Angaben unvollständig", "Angaben vollständig")</f>
        <v>Angaben unvollständig</v>
      </c>
      <c r="C30" s="91"/>
      <c r="D30" s="11"/>
      <c r="E30" s="11"/>
      <c r="F30" s="11"/>
      <c r="G30" s="11"/>
      <c r="H30" s="11"/>
      <c r="I30" s="11"/>
      <c r="J30" s="8"/>
      <c r="K30" s="87"/>
      <c r="L30" s="8"/>
      <c r="M30" s="19"/>
      <c r="N30" s="19"/>
      <c r="O30" s="19"/>
    </row>
    <row r="31" spans="1:15" ht="15.75" thickTop="1" x14ac:dyDescent="0.25">
      <c r="A31" s="11"/>
      <c r="B31" s="11"/>
      <c r="C31" s="39"/>
      <c r="D31" s="39"/>
      <c r="E31" s="39"/>
      <c r="F31" s="124"/>
      <c r="G31" s="11"/>
      <c r="H31" s="11"/>
      <c r="I31" s="11"/>
      <c r="J31" s="8"/>
      <c r="K31" s="86"/>
      <c r="L31" s="8"/>
      <c r="M31" s="19"/>
      <c r="N31" s="19"/>
      <c r="O31" s="19"/>
    </row>
    <row r="32" spans="1:15" s="8" customFormat="1" x14ac:dyDescent="0.25">
      <c r="A32" s="11"/>
      <c r="B32" s="11"/>
      <c r="C32" s="11"/>
      <c r="D32" s="11"/>
      <c r="E32" s="11"/>
      <c r="F32" s="11"/>
      <c r="G32" s="11"/>
      <c r="H32" s="11"/>
      <c r="I32" s="11"/>
      <c r="K32" s="87"/>
    </row>
    <row r="33" spans="11:11" s="8" customFormat="1" x14ac:dyDescent="0.25">
      <c r="K33" s="87"/>
    </row>
    <row r="34" spans="11:11" s="8" customFormat="1" x14ac:dyDescent="0.25"/>
    <row r="35" spans="11:11" s="8" customFormat="1" x14ac:dyDescent="0.25"/>
    <row r="36" spans="11:11" s="8" customFormat="1" x14ac:dyDescent="0.25"/>
    <row r="37" spans="11:11" s="8" customFormat="1" x14ac:dyDescent="0.25"/>
    <row r="38" spans="11:11" s="8" customFormat="1" x14ac:dyDescent="0.25"/>
    <row r="39" spans="11:11" s="8" customFormat="1" x14ac:dyDescent="0.25"/>
    <row r="40" spans="11:11" s="8" customFormat="1" x14ac:dyDescent="0.25"/>
    <row r="41" spans="11:11" s="8" customFormat="1" x14ac:dyDescent="0.25"/>
  </sheetData>
  <sheetProtection algorithmName="SHA-512" hashValue="F7wDknsGTmFT8SM9eC1IQsIi8Xp3EsGB7z5As+kT7/QxE2bzKsnm8B+7dBKjjwhOBNCtfODh9bkXuO2q/ryWtw==" saltValue="x/I7+QOOLIlgT/lKjATJOA==" spinCount="100000" sheet="1" selectLockedCells="1"/>
  <dataConsolidate/>
  <mergeCells count="12">
    <mergeCell ref="D3:E3"/>
    <mergeCell ref="D9:H11"/>
    <mergeCell ref="E14:F14"/>
    <mergeCell ref="E15:F15"/>
    <mergeCell ref="E25:F25"/>
    <mergeCell ref="E26:F26"/>
    <mergeCell ref="E27:F27"/>
    <mergeCell ref="E16:F16"/>
    <mergeCell ref="E17:F17"/>
    <mergeCell ref="E18:F18"/>
    <mergeCell ref="E20:F20"/>
    <mergeCell ref="E21:F21"/>
  </mergeCells>
  <conditionalFormatting sqref="C10">
    <cfRule type="expression" dxfId="26" priority="22">
      <formula>$C$10=0</formula>
    </cfRule>
    <cfRule type="expression" dxfId="25" priority="25">
      <formula>$C$10&lt;&gt;0</formula>
    </cfRule>
  </conditionalFormatting>
  <conditionalFormatting sqref="B30">
    <cfRule type="expression" dxfId="24" priority="23">
      <formula>$B$30="Angaben vollständig"</formula>
    </cfRule>
    <cfRule type="expression" dxfId="23" priority="24">
      <formula>$B$30="Angaben unvollständig"</formula>
    </cfRule>
  </conditionalFormatting>
  <conditionalFormatting sqref="H25">
    <cfRule type="expression" dxfId="22" priority="11">
      <formula>(ISBLANK($C$15:$G$17))</formula>
    </cfRule>
  </conditionalFormatting>
  <conditionalFormatting sqref="C18 C25">
    <cfRule type="expression" dxfId="21" priority="20">
      <formula>$C$15=""</formula>
    </cfRule>
  </conditionalFormatting>
  <conditionalFormatting sqref="D25 D18">
    <cfRule type="expression" dxfId="20" priority="19">
      <formula>$D$15=""</formula>
    </cfRule>
  </conditionalFormatting>
  <conditionalFormatting sqref="E18 E25">
    <cfRule type="expression" dxfId="19" priority="18">
      <formula>$E$15=""</formula>
    </cfRule>
  </conditionalFormatting>
  <conditionalFormatting sqref="G18 G25">
    <cfRule type="expression" dxfId="18" priority="17">
      <formula>$G$15=""</formula>
    </cfRule>
  </conditionalFormatting>
  <conditionalFormatting sqref="H15 H18">
    <cfRule type="expression" dxfId="17" priority="16">
      <formula>AND($C$15:$G$15="")</formula>
    </cfRule>
  </conditionalFormatting>
  <conditionalFormatting sqref="H16">
    <cfRule type="expression" dxfId="16" priority="15">
      <formula>AND($C$16:$G$16="")</formula>
    </cfRule>
  </conditionalFormatting>
  <conditionalFormatting sqref="H17">
    <cfRule type="expression" dxfId="15" priority="14">
      <formula>AND($C$17:$G$17="")</formula>
    </cfRule>
  </conditionalFormatting>
  <conditionalFormatting sqref="H20">
    <cfRule type="expression" dxfId="14" priority="13">
      <formula>AND($C$20:$G$20="")</formula>
    </cfRule>
  </conditionalFormatting>
  <conditionalFormatting sqref="H21">
    <cfRule type="expression" dxfId="13" priority="12">
      <formula>AND($C$21:$G$21="")</formula>
    </cfRule>
  </conditionalFormatting>
  <conditionalFormatting sqref="H26">
    <cfRule type="expression" dxfId="12" priority="10">
      <formula>(ISBLANK($C$20:$G$20))</formula>
    </cfRule>
  </conditionalFormatting>
  <conditionalFormatting sqref="H27">
    <cfRule type="expression" dxfId="11" priority="9">
      <formula>(ISBLANK($C$21:$G$21))</formula>
    </cfRule>
  </conditionalFormatting>
  <conditionalFormatting sqref="C26">
    <cfRule type="expression" dxfId="10" priority="8">
      <formula>$C$20=""</formula>
    </cfRule>
  </conditionalFormatting>
  <conditionalFormatting sqref="C27">
    <cfRule type="expression" dxfId="9" priority="7">
      <formula>$C$21=""</formula>
    </cfRule>
  </conditionalFormatting>
  <conditionalFormatting sqref="D26">
    <cfRule type="expression" dxfId="8" priority="6">
      <formula>$D$20=""</formula>
    </cfRule>
  </conditionalFormatting>
  <conditionalFormatting sqref="D27">
    <cfRule type="expression" dxfId="7" priority="5">
      <formula>$D$21=""</formula>
    </cfRule>
  </conditionalFormatting>
  <conditionalFormatting sqref="E26">
    <cfRule type="expression" dxfId="6" priority="4">
      <formula>$E$20=""</formula>
    </cfRule>
  </conditionalFormatting>
  <conditionalFormatting sqref="E27">
    <cfRule type="expression" dxfId="5" priority="3">
      <formula>$E$21=""</formula>
    </cfRule>
  </conditionalFormatting>
  <conditionalFormatting sqref="G26">
    <cfRule type="expression" dxfId="4" priority="2">
      <formula>$G$20=""</formula>
    </cfRule>
  </conditionalFormatting>
  <conditionalFormatting sqref="G27">
    <cfRule type="expression" dxfId="3" priority="1">
      <formula>$G$21=""</formula>
    </cfRule>
  </conditionalFormatting>
  <dataValidations count="1">
    <dataValidation type="list" allowBlank="1" showInputMessage="1" showErrorMessage="1" sqref="E8">
      <formula1>$Q$14:$Q$17</formula1>
    </dataValidation>
  </dataValidations>
  <pageMargins left="0.7" right="0.7" top="0.78740157499999996" bottom="0.78740157499999996" header="0.3" footer="0.3"/>
  <pageSetup paperSize="9" scale="67" orientation="landscape" r:id="rId1"/>
  <colBreaks count="1" manualBreakCount="1">
    <brk id="8" max="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C39"/>
  <sheetViews>
    <sheetView showGridLines="0" zoomScale="85" zoomScaleNormal="85" zoomScaleSheetLayoutView="85" zoomScalePageLayoutView="40" workbookViewId="0">
      <selection activeCell="F6" sqref="F6"/>
    </sheetView>
  </sheetViews>
  <sheetFormatPr baseColWidth="10" defaultRowHeight="15" x14ac:dyDescent="0.25"/>
  <cols>
    <col min="1" max="1" width="3.5703125" style="9" customWidth="1"/>
    <col min="2" max="2" width="33" style="9" customWidth="1"/>
    <col min="3" max="3" width="26.28515625" style="9" customWidth="1"/>
    <col min="4" max="4" width="24.85546875" style="9" customWidth="1"/>
    <col min="5" max="5" width="3.5703125" style="9" customWidth="1"/>
    <col min="6" max="8" width="19.85546875" style="9" customWidth="1"/>
    <col min="9" max="10" width="11.42578125" style="19" customWidth="1"/>
    <col min="11" max="11" width="35.5703125" style="9" customWidth="1"/>
    <col min="12" max="12" width="20.140625" style="9" customWidth="1"/>
    <col min="13" max="13" width="19.42578125" style="9" customWidth="1"/>
    <col min="14" max="14" width="11.85546875" style="9" customWidth="1"/>
    <col min="15" max="15" width="19.42578125" style="9" customWidth="1"/>
    <col min="16" max="16" width="11.85546875" style="9" customWidth="1"/>
    <col min="17" max="17" width="19.42578125" style="9" customWidth="1"/>
    <col min="18" max="18" width="11.85546875" style="9" customWidth="1"/>
    <col min="19" max="19" width="11.42578125" style="9"/>
    <col min="20" max="20" width="34" style="8" hidden="1" customWidth="1"/>
    <col min="21" max="21" width="21" style="8" hidden="1" customWidth="1"/>
    <col min="22" max="22" width="11.42578125" style="8" hidden="1" customWidth="1"/>
    <col min="23" max="26" width="11.42578125" style="9" hidden="1" customWidth="1"/>
    <col min="27" max="29" width="11.42578125" style="9" customWidth="1"/>
    <col min="30" max="16384" width="11.42578125" style="9"/>
  </cols>
  <sheetData>
    <row r="1" spans="1:29" ht="3.7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W1" s="19"/>
      <c r="X1" s="19"/>
      <c r="Y1" s="19"/>
      <c r="Z1" s="19"/>
      <c r="AA1" s="19"/>
      <c r="AB1" s="19"/>
      <c r="AC1" s="19"/>
    </row>
    <row r="2" spans="1:29" s="12" customFormat="1" ht="21" x14ac:dyDescent="0.35">
      <c r="A2" s="10"/>
      <c r="B2" s="46" t="s">
        <v>47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1"/>
      <c r="U2" s="11"/>
      <c r="V2" s="11"/>
      <c r="W2" s="8"/>
      <c r="X2" s="8"/>
      <c r="Y2" s="8"/>
      <c r="Z2" s="8"/>
      <c r="AA2" s="8"/>
      <c r="AB2" s="8"/>
      <c r="AC2" s="8"/>
    </row>
    <row r="3" spans="1:29" s="12" customFormat="1" ht="79.5" customHeight="1" x14ac:dyDescent="0.25">
      <c r="A3" s="11"/>
      <c r="B3" s="137" t="s">
        <v>91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82"/>
      <c r="Q3" s="11"/>
      <c r="R3" s="11"/>
      <c r="S3" s="11"/>
      <c r="T3" s="11"/>
      <c r="U3" s="11"/>
      <c r="V3" s="11"/>
      <c r="W3" s="8"/>
      <c r="X3" s="8"/>
      <c r="Y3" s="8"/>
      <c r="Z3" s="8"/>
      <c r="AA3" s="8"/>
      <c r="AB3" s="8"/>
      <c r="AC3" s="8"/>
    </row>
    <row r="4" spans="1:29" s="12" customFormat="1" x14ac:dyDescent="0.25">
      <c r="A4" s="11"/>
      <c r="B4" s="11"/>
      <c r="C4" s="11"/>
      <c r="D4" s="11"/>
      <c r="E4" s="11"/>
      <c r="F4" s="13" t="s">
        <v>32</v>
      </c>
      <c r="G4" s="14"/>
      <c r="H4" s="13"/>
      <c r="I4" s="79"/>
      <c r="J4" s="11"/>
      <c r="K4" s="13" t="s">
        <v>4</v>
      </c>
      <c r="L4" s="14"/>
      <c r="M4" s="13">
        <v>2024</v>
      </c>
      <c r="N4" s="13"/>
      <c r="O4" s="13">
        <v>2025</v>
      </c>
      <c r="P4" s="13"/>
      <c r="Q4" s="13">
        <v>2026</v>
      </c>
      <c r="R4" s="13"/>
      <c r="S4" s="11"/>
      <c r="T4" s="15" t="s">
        <v>25</v>
      </c>
      <c r="U4" s="15"/>
      <c r="V4" s="15"/>
      <c r="W4" s="8">
        <v>2024</v>
      </c>
      <c r="X4" s="8">
        <v>2025</v>
      </c>
      <c r="Y4" s="8">
        <v>2026</v>
      </c>
      <c r="Z4" s="8"/>
      <c r="AA4" s="8"/>
      <c r="AB4" s="8"/>
      <c r="AC4" s="8"/>
    </row>
    <row r="5" spans="1:29" s="12" customFormat="1" ht="15.75" thickBot="1" x14ac:dyDescent="0.3">
      <c r="A5" s="11"/>
      <c r="B5" s="11" t="s">
        <v>33</v>
      </c>
      <c r="C5" s="11"/>
      <c r="D5" s="11"/>
      <c r="E5" s="11"/>
      <c r="F5" s="11">
        <v>2024</v>
      </c>
      <c r="G5" s="11">
        <v>2025</v>
      </c>
      <c r="H5" s="16">
        <v>2026</v>
      </c>
      <c r="I5" s="16"/>
      <c r="J5" s="11"/>
      <c r="K5" s="11"/>
      <c r="L5" s="11"/>
      <c r="M5" s="77" t="s">
        <v>5</v>
      </c>
      <c r="N5" s="77" t="s">
        <v>84</v>
      </c>
      <c r="O5" s="77" t="s">
        <v>5</v>
      </c>
      <c r="P5" s="77" t="s">
        <v>84</v>
      </c>
      <c r="Q5" s="77" t="s">
        <v>5</v>
      </c>
      <c r="R5" s="77" t="s">
        <v>84</v>
      </c>
      <c r="S5" s="11"/>
      <c r="T5" s="8" t="s">
        <v>16</v>
      </c>
      <c r="U5" s="8"/>
      <c r="V5" s="8">
        <v>120</v>
      </c>
      <c r="W5" s="102" t="e">
        <f>SUM(F6:F9)/F12</f>
        <v>#DIV/0!</v>
      </c>
      <c r="X5" s="102" t="e">
        <f>SUM(G6:G9)/G12</f>
        <v>#DIV/0!</v>
      </c>
      <c r="Y5" s="102" t="e">
        <f>SUM(H6:H9)/H12</f>
        <v>#DIV/0!</v>
      </c>
      <c r="Z5" s="8"/>
      <c r="AA5" s="8"/>
      <c r="AB5" s="8"/>
      <c r="AC5" s="8"/>
    </row>
    <row r="6" spans="1:29" ht="16.5" thickTop="1" thickBot="1" x14ac:dyDescent="0.3">
      <c r="A6" s="11"/>
      <c r="B6" s="11" t="s">
        <v>34</v>
      </c>
      <c r="C6" s="11"/>
      <c r="D6" s="18" t="s">
        <v>46</v>
      </c>
      <c r="E6" s="19"/>
      <c r="F6" s="4"/>
      <c r="G6" s="4"/>
      <c r="H6" s="92"/>
      <c r="I6" s="17"/>
      <c r="J6" s="11"/>
      <c r="K6" s="68" t="s">
        <v>6</v>
      </c>
      <c r="L6" s="68"/>
      <c r="M6" s="68"/>
      <c r="N6" s="68"/>
      <c r="O6" s="68"/>
      <c r="P6" s="68"/>
      <c r="Q6" s="68"/>
      <c r="R6" s="68"/>
      <c r="S6" s="11"/>
      <c r="T6" s="8" t="s">
        <v>17</v>
      </c>
      <c r="V6" s="8">
        <v>100</v>
      </c>
      <c r="W6" s="103" t="e">
        <f>1-W5</f>
        <v>#DIV/0!</v>
      </c>
      <c r="X6" s="103" t="e">
        <f>1-X5</f>
        <v>#DIV/0!</v>
      </c>
      <c r="Y6" s="103" t="e">
        <f>1-Y5</f>
        <v>#DIV/0!</v>
      </c>
      <c r="Z6" s="19"/>
      <c r="AA6" s="19"/>
      <c r="AB6" s="19"/>
      <c r="AC6" s="19"/>
    </row>
    <row r="7" spans="1:29" ht="16.5" thickTop="1" thickBot="1" x14ac:dyDescent="0.3">
      <c r="A7" s="11"/>
      <c r="B7" s="11" t="s">
        <v>35</v>
      </c>
      <c r="C7" s="11"/>
      <c r="D7" s="20" t="s">
        <v>46</v>
      </c>
      <c r="E7" s="11"/>
      <c r="F7" s="4"/>
      <c r="G7" s="4"/>
      <c r="H7" s="92"/>
      <c r="I7" s="17"/>
      <c r="J7" s="11"/>
      <c r="K7" s="56" t="s">
        <v>7</v>
      </c>
      <c r="L7" s="57"/>
      <c r="M7" s="21">
        <f t="shared" ref="M7" si="0">IFERROR(M8+M9+M10+M11+M12,"")</f>
        <v>0</v>
      </c>
      <c r="N7" s="73" t="str">
        <f>IFERROR(N8+N9+N10+N11+N12,"")</f>
        <v/>
      </c>
      <c r="O7" s="21">
        <f t="shared" ref="O7:Q7" si="1">IFERROR(O8+O9+O10+O11+O12,"")</f>
        <v>0</v>
      </c>
      <c r="P7" s="73" t="str">
        <f>IFERROR(P8+P9+P10+P11+P12,"")</f>
        <v/>
      </c>
      <c r="Q7" s="21">
        <f t="shared" si="1"/>
        <v>0</v>
      </c>
      <c r="R7" s="98" t="str">
        <f>IFERROR(R8+R9+R10+R11+R12,"")</f>
        <v/>
      </c>
      <c r="S7" s="11"/>
      <c r="W7" s="103"/>
      <c r="X7" s="103"/>
      <c r="Y7" s="103"/>
      <c r="Z7" s="19" t="s">
        <v>40</v>
      </c>
      <c r="AA7" s="19"/>
      <c r="AB7" s="19"/>
      <c r="AC7" s="19"/>
    </row>
    <row r="8" spans="1:29" ht="16.5" thickTop="1" thickBot="1" x14ac:dyDescent="0.3">
      <c r="A8" s="11"/>
      <c r="B8" s="11" t="s">
        <v>36</v>
      </c>
      <c r="C8" s="11"/>
      <c r="D8" s="20" t="s">
        <v>46</v>
      </c>
      <c r="E8" s="11"/>
      <c r="F8" s="4"/>
      <c r="G8" s="4"/>
      <c r="H8" s="92"/>
      <c r="I8" s="17"/>
      <c r="J8" s="11"/>
      <c r="K8" s="96" t="s">
        <v>80</v>
      </c>
      <c r="L8" s="69"/>
      <c r="M8" s="70"/>
      <c r="N8" s="22" t="str">
        <f>IFERROR(M8/M$16,"")</f>
        <v/>
      </c>
      <c r="O8" s="70"/>
      <c r="P8" s="22" t="str">
        <f>IFERROR(O8/O$16,"")</f>
        <v/>
      </c>
      <c r="Q8" s="70"/>
      <c r="R8" s="99" t="str">
        <f>IFERROR(Q8/Q$16,"")</f>
        <v/>
      </c>
      <c r="S8" s="11"/>
      <c r="T8" s="8" t="s">
        <v>18</v>
      </c>
      <c r="W8" s="104" t="e">
        <f>$V$5*$W$5+V6*W6</f>
        <v>#DIV/0!</v>
      </c>
      <c r="X8" s="104" t="e">
        <f>$V$5*$W$5+W6*X6</f>
        <v>#DIV/0!</v>
      </c>
      <c r="Y8" s="104" t="e">
        <f>$V$5*$W$5+X6*Y6</f>
        <v>#DIV/0!</v>
      </c>
      <c r="Z8" s="19" t="s">
        <v>41</v>
      </c>
      <c r="AA8" s="19"/>
      <c r="AB8" s="19"/>
      <c r="AC8" s="19"/>
    </row>
    <row r="9" spans="1:29" ht="16.5" thickTop="1" thickBot="1" x14ac:dyDescent="0.3">
      <c r="A9" s="11"/>
      <c r="B9" s="11" t="s">
        <v>37</v>
      </c>
      <c r="C9" s="11"/>
      <c r="D9" s="20" t="s">
        <v>46</v>
      </c>
      <c r="E9" s="11"/>
      <c r="F9" s="4"/>
      <c r="G9" s="4"/>
      <c r="H9" s="92"/>
      <c r="I9" s="17"/>
      <c r="J9" s="11"/>
      <c r="K9" s="96" t="s">
        <v>79</v>
      </c>
      <c r="L9" s="69"/>
      <c r="M9" s="70"/>
      <c r="N9" s="22" t="str">
        <f>IFERROR(M9/M$16,"")</f>
        <v/>
      </c>
      <c r="O9" s="70"/>
      <c r="P9" s="22" t="str">
        <f>IFERROR(O9/O$16,"")</f>
        <v/>
      </c>
      <c r="Q9" s="70"/>
      <c r="R9" s="99" t="str">
        <f>IFERROR(Q9/Q$16,"")</f>
        <v/>
      </c>
      <c r="S9" s="11"/>
      <c r="W9" s="19"/>
      <c r="X9" s="19"/>
      <c r="Y9" s="19"/>
      <c r="Z9" s="19"/>
      <c r="AA9" s="19"/>
      <c r="AB9" s="19"/>
      <c r="AC9" s="19"/>
    </row>
    <row r="10" spans="1:29" ht="16.5" thickTop="1" thickBot="1" x14ac:dyDescent="0.3">
      <c r="A10" s="11"/>
      <c r="B10" s="11" t="s">
        <v>38</v>
      </c>
      <c r="C10" s="11"/>
      <c r="D10" s="20" t="s">
        <v>46</v>
      </c>
      <c r="E10" s="11"/>
      <c r="F10" s="4"/>
      <c r="G10" s="4"/>
      <c r="H10" s="92"/>
      <c r="I10" s="17"/>
      <c r="J10" s="11"/>
      <c r="K10" s="96" t="s">
        <v>82</v>
      </c>
      <c r="L10" s="69"/>
      <c r="M10" s="70"/>
      <c r="N10" s="22" t="str">
        <f>IFERROR(M10/M$16,"")</f>
        <v/>
      </c>
      <c r="O10" s="70"/>
      <c r="P10" s="22" t="str">
        <f>IFERROR(O10/O$16,"")</f>
        <v/>
      </c>
      <c r="Q10" s="70"/>
      <c r="R10" s="99" t="str">
        <f>IFERROR(Q10/Q$16,"")</f>
        <v/>
      </c>
      <c r="S10" s="11"/>
      <c r="W10" s="19"/>
      <c r="X10" s="19"/>
      <c r="Y10" s="19"/>
      <c r="Z10" s="19"/>
      <c r="AA10" s="19"/>
      <c r="AB10" s="19"/>
      <c r="AC10" s="19"/>
    </row>
    <row r="11" spans="1:29" ht="16.5" thickTop="1" thickBot="1" x14ac:dyDescent="0.3">
      <c r="A11" s="11"/>
      <c r="B11" s="11"/>
      <c r="C11" s="11"/>
      <c r="D11" s="23"/>
      <c r="E11" s="11"/>
      <c r="F11" s="24"/>
      <c r="G11" s="24"/>
      <c r="H11" s="93"/>
      <c r="I11" s="11"/>
      <c r="J11" s="11"/>
      <c r="K11" s="96" t="s">
        <v>83</v>
      </c>
      <c r="L11" s="69"/>
      <c r="M11" s="70"/>
      <c r="N11" s="22" t="str">
        <f>IFERROR(M11/M$16,"")</f>
        <v/>
      </c>
      <c r="O11" s="70"/>
      <c r="P11" s="22" t="str">
        <f>IFERROR(O11/O$16,"")</f>
        <v/>
      </c>
      <c r="Q11" s="70"/>
      <c r="R11" s="99" t="str">
        <f>IFERROR(Q11/Q$16,"")</f>
        <v/>
      </c>
      <c r="S11" s="11"/>
      <c r="V11" s="25"/>
      <c r="W11" s="19"/>
      <c r="X11" s="19"/>
      <c r="Y11" s="19"/>
      <c r="Z11" s="19"/>
      <c r="AA11" s="19"/>
      <c r="AB11" s="19"/>
      <c r="AC11" s="19"/>
    </row>
    <row r="12" spans="1:29" ht="16.5" thickTop="1" thickBot="1" x14ac:dyDescent="0.3">
      <c r="A12" s="11"/>
      <c r="B12" s="11" t="s">
        <v>39</v>
      </c>
      <c r="C12" s="11"/>
      <c r="D12" s="20" t="s">
        <v>70</v>
      </c>
      <c r="E12" s="19"/>
      <c r="F12" s="26">
        <f>SUM(F6:F10)</f>
        <v>0</v>
      </c>
      <c r="G12" s="26">
        <f>SUM(G6:G10)</f>
        <v>0</v>
      </c>
      <c r="H12" s="94">
        <f>SUM(H6:H10)</f>
        <v>0</v>
      </c>
      <c r="I12" s="17"/>
      <c r="J12" s="11"/>
      <c r="K12" s="83" t="s">
        <v>12</v>
      </c>
      <c r="L12" s="69"/>
      <c r="M12" s="70"/>
      <c r="N12" s="22" t="str">
        <f>IFERROR(M12/M$16,"")</f>
        <v/>
      </c>
      <c r="O12" s="70"/>
      <c r="P12" s="22" t="str">
        <f>IFERROR(O12/O$16,"")</f>
        <v/>
      </c>
      <c r="Q12" s="70"/>
      <c r="R12" s="99" t="str">
        <f>IFERROR(Q12/Q$16,"")</f>
        <v/>
      </c>
      <c r="S12" s="11"/>
      <c r="W12" s="19"/>
      <c r="X12" s="19"/>
      <c r="Y12" s="19"/>
      <c r="Z12" s="19"/>
      <c r="AA12" s="19"/>
      <c r="AB12" s="19"/>
      <c r="AC12" s="19"/>
    </row>
    <row r="13" spans="1:29" ht="16.5" thickTop="1" thickBot="1" x14ac:dyDescent="0.3">
      <c r="A13" s="11"/>
      <c r="B13" s="11"/>
      <c r="C13" s="11"/>
      <c r="D13" s="23"/>
      <c r="E13" s="11"/>
      <c r="F13" s="24"/>
      <c r="G13" s="24"/>
      <c r="H13" s="93"/>
      <c r="I13" s="11"/>
      <c r="J13" s="11"/>
      <c r="K13" s="97" t="s">
        <v>8</v>
      </c>
      <c r="L13" s="58"/>
      <c r="M13" s="27">
        <f>IFERROR(M14+M15,"")</f>
        <v>0</v>
      </c>
      <c r="N13" s="120" t="str">
        <f>IFERROR(N14+N15,"")</f>
        <v/>
      </c>
      <c r="O13" s="27">
        <f t="shared" ref="O13:Q13" si="2">IFERROR(O14+O15,"")</f>
        <v>0</v>
      </c>
      <c r="P13" s="120" t="str">
        <f>IFERROR(P14+P15,"")</f>
        <v/>
      </c>
      <c r="Q13" s="27">
        <f t="shared" si="2"/>
        <v>0</v>
      </c>
      <c r="R13" s="121" t="str">
        <f>IFERROR(R14+R15,"")</f>
        <v/>
      </c>
      <c r="S13" s="11"/>
      <c r="W13" s="19"/>
      <c r="X13" s="19"/>
      <c r="Y13" s="19"/>
      <c r="Z13" s="19"/>
      <c r="AA13" s="19"/>
      <c r="AB13" s="19"/>
      <c r="AC13" s="19"/>
    </row>
    <row r="14" spans="1:29" ht="16.5" thickTop="1" thickBot="1" x14ac:dyDescent="0.3">
      <c r="A14" s="11"/>
      <c r="B14" s="11" t="s">
        <v>78</v>
      </c>
      <c r="C14" s="11"/>
      <c r="D14" s="20" t="s">
        <v>45</v>
      </c>
      <c r="E14" s="11"/>
      <c r="F14" s="4"/>
      <c r="G14" s="4"/>
      <c r="H14" s="92"/>
      <c r="I14" s="11"/>
      <c r="J14" s="11"/>
      <c r="K14" s="96" t="s">
        <v>9</v>
      </c>
      <c r="L14" s="59"/>
      <c r="M14" s="70"/>
      <c r="N14" s="22" t="str">
        <f>IFERROR(M14/M$16,"")</f>
        <v/>
      </c>
      <c r="O14" s="70"/>
      <c r="P14" s="22" t="str">
        <f>IFERROR(O14/O$16,"")</f>
        <v/>
      </c>
      <c r="Q14" s="70"/>
      <c r="R14" s="99" t="str">
        <f>IFERROR(Q14/Q$16,"")</f>
        <v/>
      </c>
      <c r="S14" s="11"/>
      <c r="W14" s="19"/>
      <c r="X14" s="19"/>
      <c r="Y14" s="19"/>
      <c r="Z14" s="19"/>
      <c r="AA14" s="19"/>
      <c r="AB14" s="19"/>
      <c r="AC14" s="19"/>
    </row>
    <row r="15" spans="1:29" ht="16.5" thickTop="1" thickBot="1" x14ac:dyDescent="0.3">
      <c r="A15" s="11"/>
      <c r="B15" s="11"/>
      <c r="C15" s="11"/>
      <c r="D15" s="23"/>
      <c r="E15" s="11"/>
      <c r="F15" s="11"/>
      <c r="G15" s="11"/>
      <c r="H15" s="11"/>
      <c r="I15" s="11"/>
      <c r="J15" s="11"/>
      <c r="K15" s="155" t="s">
        <v>13</v>
      </c>
      <c r="L15" s="156"/>
      <c r="M15" s="70"/>
      <c r="N15" s="22" t="str">
        <f>IFERROR(M15/M$16,"")</f>
        <v/>
      </c>
      <c r="O15" s="70"/>
      <c r="P15" s="22" t="str">
        <f>IFERROR(O15/O$16,"")</f>
        <v/>
      </c>
      <c r="Q15" s="70"/>
      <c r="R15" s="99" t="str">
        <f>IFERROR(Q15/Q$16,"")</f>
        <v/>
      </c>
      <c r="S15" s="11"/>
      <c r="W15" s="19"/>
      <c r="X15" s="19"/>
      <c r="Y15" s="19"/>
      <c r="Z15" s="19"/>
      <c r="AA15" s="19"/>
      <c r="AB15" s="19"/>
      <c r="AC15" s="19"/>
    </row>
    <row r="16" spans="1:29" ht="16.5" thickTop="1" thickBot="1" x14ac:dyDescent="0.3">
      <c r="A16" s="11"/>
      <c r="B16" s="11"/>
      <c r="C16" s="11"/>
      <c r="D16" s="23"/>
      <c r="E16" s="11"/>
      <c r="F16" s="17"/>
      <c r="G16" s="17"/>
      <c r="H16" s="17"/>
      <c r="I16" s="17"/>
      <c r="J16" s="11"/>
      <c r="K16" s="71" t="s">
        <v>10</v>
      </c>
      <c r="L16" s="60"/>
      <c r="M16" s="28">
        <f>M13+M7</f>
        <v>0</v>
      </c>
      <c r="N16" s="74" t="str">
        <f>IFERROR(M16/M$16,"")</f>
        <v/>
      </c>
      <c r="O16" s="28">
        <f>O13+O7</f>
        <v>0</v>
      </c>
      <c r="P16" s="74" t="str">
        <f>IFERROR(O16/O$16,"")</f>
        <v/>
      </c>
      <c r="Q16" s="28">
        <f>Q13+Q7</f>
        <v>0</v>
      </c>
      <c r="R16" s="100" t="str">
        <f>IFERROR(Q16/Q$16,"")</f>
        <v/>
      </c>
      <c r="S16" s="11"/>
      <c r="W16" s="19"/>
      <c r="X16" s="19"/>
      <c r="Y16" s="19"/>
      <c r="Z16" s="19"/>
      <c r="AA16" s="19"/>
      <c r="AB16" s="19"/>
      <c r="AC16" s="19"/>
    </row>
    <row r="17" spans="1:29" ht="16.5" thickTop="1" thickBot="1" x14ac:dyDescent="0.3">
      <c r="A17" s="11"/>
      <c r="B17" s="11" t="s">
        <v>54</v>
      </c>
      <c r="C17" s="11"/>
      <c r="D17" s="20" t="s">
        <v>48</v>
      </c>
      <c r="E17" s="11"/>
      <c r="F17" s="29" t="str">
        <f>IFERROR((M8+M10+(M9+M11)*Personalstellen!$M$27)/(F12),"")</f>
        <v/>
      </c>
      <c r="G17" s="29" t="str">
        <f>IFERROR((O8+O10+(O9+O11)*Personalstellen!$M$27)/(G12),"")</f>
        <v/>
      </c>
      <c r="H17" s="95" t="str">
        <f>IFERROR((Q8+Q10+(Q9+Q11)*Personalstellen!$M$27)/(H12),"")</f>
        <v/>
      </c>
      <c r="I17" s="17"/>
      <c r="J17" s="11"/>
      <c r="K17" s="53"/>
      <c r="L17" s="53"/>
      <c r="M17" s="61"/>
      <c r="N17" s="62"/>
      <c r="O17" s="61"/>
      <c r="P17" s="62"/>
      <c r="Q17" s="61"/>
      <c r="R17" s="62"/>
      <c r="S17" s="11"/>
      <c r="W17" s="19"/>
      <c r="X17" s="19"/>
      <c r="Y17" s="19"/>
      <c r="Z17" s="19"/>
      <c r="AA17" s="19"/>
      <c r="AB17" s="19"/>
      <c r="AC17" s="19"/>
    </row>
    <row r="18" spans="1:29" ht="16.5" thickTop="1" thickBot="1" x14ac:dyDescent="0.3">
      <c r="A18" s="11"/>
      <c r="B18" s="11" t="s">
        <v>71</v>
      </c>
      <c r="C18" s="11"/>
      <c r="D18" s="20" t="s">
        <v>48</v>
      </c>
      <c r="E18" s="11"/>
      <c r="F18" s="29" t="str">
        <f>IFERROR(((M9+M11)*(Personalstellen!$M$25+Personalstellen!$M$26)+M12)/(F12),"")</f>
        <v/>
      </c>
      <c r="G18" s="29" t="str">
        <f>IFERROR(((O9+O11)*(Personalstellen!$M$25+Personalstellen!$M$26)+O12)/(G12),"")</f>
        <v/>
      </c>
      <c r="H18" s="95" t="str">
        <f>IFERROR(((Q9+Q11)*(Personalstellen!$M$25+Personalstellen!$M$26)+Q12)/(H12),"")</f>
        <v/>
      </c>
      <c r="I18" s="17"/>
      <c r="J18" s="11"/>
      <c r="K18" s="75" t="s">
        <v>86</v>
      </c>
      <c r="L18" s="75"/>
      <c r="M18" s="72"/>
      <c r="N18" s="74" t="str">
        <f>IFERROR(M18/$M$16,"")</f>
        <v/>
      </c>
      <c r="O18" s="72"/>
      <c r="P18" s="74" t="str">
        <f>IFERROR(O18/$O$16,"")</f>
        <v/>
      </c>
      <c r="Q18" s="72"/>
      <c r="R18" s="100" t="str">
        <f>IFERROR(Q18/$Q$16,"")</f>
        <v/>
      </c>
      <c r="S18" s="11"/>
      <c r="W18" s="19"/>
      <c r="X18" s="19"/>
      <c r="Y18" s="19"/>
      <c r="Z18" s="19"/>
      <c r="AA18" s="19"/>
      <c r="AB18" s="19"/>
      <c r="AC18" s="19"/>
    </row>
    <row r="19" spans="1:29" ht="16.5" thickTop="1" thickBot="1" x14ac:dyDescent="0.3">
      <c r="A19" s="11"/>
      <c r="B19" s="11" t="s">
        <v>15</v>
      </c>
      <c r="C19" s="11"/>
      <c r="D19" s="20" t="s">
        <v>48</v>
      </c>
      <c r="E19" s="11"/>
      <c r="F19" s="29" t="str">
        <f>IFERROR((M15+M14)/F12,"")</f>
        <v/>
      </c>
      <c r="G19" s="29" t="str">
        <f>IFERROR((O15+O14)/G12,"")</f>
        <v/>
      </c>
      <c r="H19" s="95" t="str">
        <f>IFERROR((Q15+Q14)/H12,"")</f>
        <v/>
      </c>
      <c r="I19" s="17"/>
      <c r="J19" s="11"/>
      <c r="K19" s="53"/>
      <c r="L19" s="53"/>
      <c r="M19" s="61"/>
      <c r="N19" s="30"/>
      <c r="O19" s="61"/>
      <c r="P19" s="30"/>
      <c r="Q19" s="61"/>
      <c r="R19" s="30"/>
      <c r="S19" s="11"/>
      <c r="W19" s="19"/>
      <c r="X19" s="19"/>
      <c r="Y19" s="19"/>
      <c r="Z19" s="19"/>
      <c r="AA19" s="19"/>
      <c r="AB19" s="19"/>
      <c r="AC19" s="19"/>
    </row>
    <row r="20" spans="1:29" ht="16.5" thickTop="1" thickBot="1" x14ac:dyDescent="0.3">
      <c r="A20" s="11"/>
      <c r="B20" s="11" t="s">
        <v>14</v>
      </c>
      <c r="C20" s="11"/>
      <c r="D20" s="31" t="s">
        <v>48</v>
      </c>
      <c r="E20" s="11"/>
      <c r="F20" s="29" t="str">
        <f>IFERROR(M16/F12,"")</f>
        <v/>
      </c>
      <c r="G20" s="29" t="str">
        <f>IFERROR(O16/G12,"")</f>
        <v/>
      </c>
      <c r="H20" s="95" t="str">
        <f>IFERROR(Q16/H12,"")</f>
        <v/>
      </c>
      <c r="I20" s="17"/>
      <c r="J20" s="11"/>
      <c r="K20" s="63" t="s">
        <v>11</v>
      </c>
      <c r="L20" s="63"/>
      <c r="M20" s="32">
        <f>M18-M16</f>
        <v>0</v>
      </c>
      <c r="N20" s="76" t="str">
        <f>IFERROR(M20/$M$18,"")</f>
        <v/>
      </c>
      <c r="O20" s="32">
        <f>O18-O16</f>
        <v>0</v>
      </c>
      <c r="P20" s="76" t="str">
        <f>IFERROR(O20/$O$18,"")</f>
        <v/>
      </c>
      <c r="Q20" s="32">
        <f>Q18-Q16</f>
        <v>0</v>
      </c>
      <c r="R20" s="101" t="str">
        <f>IFERROR(Q20/$O$18,"")</f>
        <v/>
      </c>
      <c r="S20" s="11"/>
      <c r="W20" s="19"/>
      <c r="X20" s="19"/>
      <c r="Y20" s="19"/>
      <c r="Z20" s="19"/>
      <c r="AA20" s="19"/>
      <c r="AB20" s="19"/>
      <c r="AC20" s="19"/>
    </row>
    <row r="21" spans="1:29" ht="15.75" thickTop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53"/>
      <c r="L21" s="53"/>
      <c r="M21" s="53"/>
      <c r="N21" s="62"/>
      <c r="O21" s="53"/>
      <c r="P21" s="53"/>
      <c r="Q21" s="53"/>
      <c r="R21" s="53"/>
      <c r="S21" s="11"/>
      <c r="W21" s="19"/>
      <c r="X21" s="19"/>
      <c r="Y21" s="19"/>
      <c r="Z21" s="19"/>
      <c r="AA21" s="19"/>
      <c r="AB21" s="19"/>
      <c r="AC21" s="19"/>
    </row>
    <row r="22" spans="1:29" ht="18.75" x14ac:dyDescent="0.3">
      <c r="A22" s="33"/>
      <c r="B22" s="10" t="s">
        <v>23</v>
      </c>
      <c r="C22" s="10"/>
      <c r="D22" s="33"/>
      <c r="E22" s="33"/>
      <c r="F22" s="33"/>
      <c r="G22" s="33"/>
      <c r="H22" s="33"/>
      <c r="I22" s="78"/>
      <c r="J22" s="78"/>
      <c r="K22" s="10" t="s">
        <v>26</v>
      </c>
      <c r="L22" s="10"/>
      <c r="M22" s="33"/>
      <c r="N22" s="33"/>
      <c r="O22" s="33"/>
      <c r="P22" s="33"/>
      <c r="Q22" s="33"/>
      <c r="R22" s="33"/>
      <c r="S22" s="11"/>
      <c r="W22" s="19"/>
      <c r="X22" s="19"/>
      <c r="Y22" s="19"/>
      <c r="Z22" s="19"/>
      <c r="AA22" s="19"/>
      <c r="AB22" s="19"/>
      <c r="AC22" s="19"/>
    </row>
    <row r="23" spans="1:29" ht="8.25" customHeight="1" x14ac:dyDescent="0.25">
      <c r="A23" s="11"/>
      <c r="B23" s="2"/>
      <c r="C23" s="2"/>
      <c r="D23" s="2"/>
      <c r="E23" s="2"/>
      <c r="F23" s="2"/>
      <c r="G23" s="2"/>
      <c r="H23" s="40"/>
      <c r="I23" s="40"/>
      <c r="J23" s="11"/>
      <c r="K23" s="53"/>
      <c r="L23" s="53"/>
      <c r="M23" s="53"/>
      <c r="N23" s="53"/>
      <c r="O23" s="53"/>
      <c r="P23" s="53"/>
      <c r="Q23" s="53"/>
      <c r="R23" s="53"/>
      <c r="S23" s="11"/>
      <c r="W23" s="19"/>
      <c r="X23" s="19"/>
      <c r="Y23" s="19"/>
      <c r="Z23" s="19"/>
      <c r="AA23" s="19"/>
      <c r="AB23" s="19"/>
      <c r="AC23" s="19"/>
    </row>
    <row r="24" spans="1:29" ht="16.5" customHeight="1" x14ac:dyDescent="0.25">
      <c r="A24" s="11"/>
      <c r="B24" s="158" t="s">
        <v>88</v>
      </c>
      <c r="C24" s="158"/>
      <c r="D24" s="158"/>
      <c r="E24" s="2"/>
      <c r="F24" s="13" t="s">
        <v>68</v>
      </c>
      <c r="G24" s="14"/>
      <c r="H24" s="13"/>
      <c r="I24" s="79"/>
      <c r="J24" s="11"/>
      <c r="K24" s="158" t="s">
        <v>89</v>
      </c>
      <c r="L24" s="159"/>
      <c r="M24" s="13" t="s">
        <v>69</v>
      </c>
      <c r="N24" s="64"/>
      <c r="O24" s="13"/>
      <c r="P24" s="48"/>
      <c r="Q24" s="48"/>
      <c r="R24" s="65"/>
      <c r="S24" s="11"/>
      <c r="W24" s="19"/>
      <c r="X24" s="19"/>
      <c r="Y24" s="19"/>
      <c r="Z24" s="19"/>
      <c r="AA24" s="19"/>
      <c r="AB24" s="19"/>
      <c r="AC24" s="19"/>
    </row>
    <row r="25" spans="1:29" ht="16.5" customHeight="1" thickBot="1" x14ac:dyDescent="0.3">
      <c r="A25" s="11"/>
      <c r="B25" s="158"/>
      <c r="C25" s="158"/>
      <c r="D25" s="158"/>
      <c r="E25" s="2"/>
      <c r="F25" s="11">
        <v>2024</v>
      </c>
      <c r="G25" s="11">
        <v>2025</v>
      </c>
      <c r="H25" s="16">
        <v>2026</v>
      </c>
      <c r="I25" s="16"/>
      <c r="J25" s="11"/>
      <c r="K25" s="159"/>
      <c r="L25" s="159"/>
      <c r="M25" s="53">
        <v>2024</v>
      </c>
      <c r="N25" s="65"/>
      <c r="O25" s="53">
        <v>2025</v>
      </c>
      <c r="P25" s="49"/>
      <c r="Q25" s="50">
        <v>2026</v>
      </c>
      <c r="R25" s="53"/>
      <c r="S25" s="11"/>
      <c r="W25" s="19"/>
      <c r="X25" s="19"/>
      <c r="Y25" s="19"/>
      <c r="Z25" s="19"/>
      <c r="AA25" s="19"/>
      <c r="AB25" s="19"/>
      <c r="AC25" s="19"/>
    </row>
    <row r="26" spans="1:29" ht="16.5" customHeight="1" thickTop="1" thickBot="1" x14ac:dyDescent="0.3">
      <c r="A26" s="11"/>
      <c r="B26" s="158"/>
      <c r="C26" s="158"/>
      <c r="D26" s="158"/>
      <c r="E26" s="2"/>
      <c r="F26" s="29" t="str">
        <f>IF(AND(F12&gt;0,F12&lt;=3000),"Basis-Stufe",IF(AND(F12&gt;3000,F12&lt;=8000),"Stufe 2",IF(F12&gt;8000,"Stufe 3","")))</f>
        <v/>
      </c>
      <c r="G26" s="29" t="str">
        <f t="shared" ref="G26" si="3">IF(AND(G12&gt;0,G12&lt;=3000),"Basis-Stufe",IF(AND(G12&gt;3000,G12&lt;=8000),"Stufe 2",IF(G12&gt;8000,"Stufe 3","")))</f>
        <v/>
      </c>
      <c r="H26" s="95" t="str">
        <f>IF(AND(H12&gt;0,H12&lt;=3000),"Basis-Stufe",IF(AND(H12&gt;3000,H12&lt;=8000),"Stufe 2",IF(H12&gt;8000,"Stufe 3","")))</f>
        <v/>
      </c>
      <c r="I26" s="17"/>
      <c r="J26" s="11"/>
      <c r="K26" s="159"/>
      <c r="L26" s="159"/>
      <c r="M26" s="66" t="str">
        <f>IFERROR(IF(AND(M18&gt;0,M18&lt;=250000),"Basisumsatzstufe",IF(AND(M18&gt;250000,M18&lt;1000000),"Umsatzstufe 2",IF(M18&gt;=1000000,"Umsatzstufe 3",""))),"")</f>
        <v/>
      </c>
      <c r="N26" s="67"/>
      <c r="O26" s="66" t="str">
        <f>IFERROR(IF(AND(O18&gt;0,O18&lt;=250000),"Basisumsatzstufe",IF(AND(O18&gt;250000,O18&lt;1000000),"Umsatzstufe 2",IF(O18&gt;=1000000,"Umsatzstufe 3",""))),"")</f>
        <v/>
      </c>
      <c r="P26" s="67"/>
      <c r="Q26" s="66" t="str">
        <f>IFERROR(IF(AND(Q18&gt;0,Q18&lt;=250000),"Basisumsatzstufe",IF(AND(Q18&gt;250000,Q18&lt;1000000),"Umsatzstufe 2",IF(Q18&gt;=1000000,"Umsatzstufe 3",""))),"")</f>
        <v/>
      </c>
      <c r="R26" s="67"/>
      <c r="S26" s="11"/>
      <c r="W26" s="19"/>
      <c r="X26" s="19"/>
      <c r="Y26" s="19"/>
      <c r="Z26" s="19"/>
      <c r="AA26" s="19"/>
      <c r="AB26" s="19"/>
      <c r="AC26" s="19"/>
    </row>
    <row r="27" spans="1:29" ht="16.5" customHeight="1" thickTop="1" x14ac:dyDescent="0.25">
      <c r="A27" s="11"/>
      <c r="B27" s="158"/>
      <c r="C27" s="158"/>
      <c r="D27" s="158"/>
      <c r="E27" s="2"/>
      <c r="F27" s="2"/>
      <c r="G27" s="2"/>
      <c r="H27" s="40"/>
      <c r="I27" s="40"/>
      <c r="J27" s="11"/>
      <c r="K27" s="159"/>
      <c r="L27" s="159"/>
      <c r="M27" s="53"/>
      <c r="N27" s="53"/>
      <c r="O27" s="53"/>
      <c r="P27" s="53"/>
      <c r="Q27" s="53"/>
      <c r="R27" s="53"/>
      <c r="S27" s="11"/>
      <c r="W27" s="19"/>
      <c r="X27" s="19"/>
      <c r="Y27" s="19"/>
      <c r="Z27" s="19"/>
      <c r="AA27" s="19"/>
      <c r="AB27" s="19"/>
      <c r="AC27" s="19"/>
    </row>
    <row r="28" spans="1:29" ht="16.5" customHeight="1" x14ac:dyDescent="0.25">
      <c r="A28" s="11"/>
      <c r="B28" s="158"/>
      <c r="C28" s="158"/>
      <c r="D28" s="158"/>
      <c r="E28" s="2"/>
      <c r="F28" s="2"/>
      <c r="G28" s="2"/>
      <c r="H28" s="40"/>
      <c r="I28" s="40"/>
      <c r="J28" s="11"/>
      <c r="K28" s="51"/>
      <c r="L28" s="51"/>
      <c r="M28" s="11"/>
      <c r="N28" s="11"/>
      <c r="O28" s="11"/>
      <c r="P28" s="11"/>
      <c r="Q28" s="11"/>
      <c r="R28" s="11"/>
      <c r="S28" s="11"/>
      <c r="W28" s="19"/>
      <c r="X28" s="19"/>
      <c r="Y28" s="19"/>
      <c r="Z28" s="19"/>
      <c r="AA28" s="19"/>
      <c r="AB28" s="19"/>
      <c r="AC28" s="19"/>
    </row>
    <row r="29" spans="1:29" ht="7.5" customHeight="1" x14ac:dyDescent="0.25">
      <c r="A29" s="11"/>
      <c r="B29" s="160"/>
      <c r="C29" s="160"/>
      <c r="D29" s="160"/>
      <c r="E29" s="160"/>
      <c r="F29" s="160"/>
      <c r="G29" s="160"/>
      <c r="H29" s="160"/>
      <c r="I29" s="160"/>
      <c r="J29" s="160"/>
      <c r="K29" s="11"/>
      <c r="L29" s="11"/>
      <c r="M29" s="11"/>
      <c r="N29" s="11"/>
      <c r="O29" s="11"/>
      <c r="P29" s="11"/>
      <c r="Q29" s="11"/>
      <c r="R29" s="11"/>
      <c r="S29" s="11"/>
      <c r="W29" s="19"/>
      <c r="X29" s="19"/>
      <c r="Y29" s="19"/>
      <c r="Z29" s="19"/>
      <c r="AA29" s="19"/>
      <c r="AB29" s="19"/>
      <c r="AC29" s="19"/>
    </row>
    <row r="30" spans="1:29" ht="15" customHeight="1" x14ac:dyDescent="0.25">
      <c r="A30" s="11"/>
      <c r="B30" s="11" t="s">
        <v>21</v>
      </c>
      <c r="C30" s="11"/>
      <c r="D30" s="11"/>
      <c r="F30" s="55" t="s">
        <v>20</v>
      </c>
      <c r="G30" s="11"/>
      <c r="I30" s="34"/>
      <c r="J30" s="34"/>
      <c r="K30" s="157" t="s">
        <v>81</v>
      </c>
      <c r="L30" s="157"/>
      <c r="M30" s="157"/>
      <c r="N30" s="157"/>
      <c r="O30" s="157"/>
      <c r="P30" s="157"/>
      <c r="Q30" s="157"/>
      <c r="R30" s="157"/>
      <c r="S30" s="105"/>
      <c r="W30" s="19"/>
      <c r="X30" s="19"/>
      <c r="Y30" s="19"/>
      <c r="Z30" s="19"/>
      <c r="AA30" s="19"/>
      <c r="AB30" s="19"/>
      <c r="AC30" s="19"/>
    </row>
    <row r="31" spans="1:29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34"/>
      <c r="K31" s="157"/>
      <c r="L31" s="157"/>
      <c r="M31" s="157"/>
      <c r="N31" s="157"/>
      <c r="O31" s="157"/>
      <c r="P31" s="157"/>
      <c r="Q31" s="157"/>
      <c r="R31" s="157"/>
      <c r="S31" s="11"/>
      <c r="W31" s="19"/>
      <c r="X31" s="19"/>
      <c r="Y31" s="19"/>
      <c r="Z31" s="19"/>
      <c r="AA31" s="19"/>
      <c r="AB31" s="19"/>
      <c r="AC31" s="19"/>
    </row>
    <row r="32" spans="1:29" ht="15" customHeight="1" x14ac:dyDescent="0.25">
      <c r="A32" s="11"/>
      <c r="B32" s="38" t="str">
        <f>IF(COUNTA(F6:H10,F14:H14,M8:M12,M14:M15,M18,O8:O12,O14:O15,O18,Q8:Q12,Q14:Q15,Q18)=42, "Angaben vollständig", "Angaben unvollständig")</f>
        <v>Angaben unvollständig</v>
      </c>
      <c r="C32" s="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05"/>
      <c r="W32" s="19"/>
      <c r="X32" s="19"/>
      <c r="Y32" s="19"/>
      <c r="Z32" s="19"/>
      <c r="AA32" s="19"/>
      <c r="AB32" s="19"/>
      <c r="AC32" s="19"/>
    </row>
    <row r="33" spans="1:29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41" t="s">
        <v>87</v>
      </c>
      <c r="L33" s="141"/>
      <c r="M33" s="141"/>
      <c r="N33" s="141"/>
      <c r="O33" s="141"/>
      <c r="P33" s="141"/>
      <c r="Q33" s="141"/>
      <c r="R33" s="11"/>
      <c r="S33" s="11"/>
      <c r="W33" s="19"/>
      <c r="X33" s="19"/>
      <c r="Y33" s="19"/>
      <c r="Z33" s="19"/>
      <c r="AA33" s="19"/>
      <c r="AB33" s="19"/>
      <c r="AC33" s="19"/>
    </row>
    <row r="34" spans="1:29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41"/>
      <c r="L34" s="141"/>
      <c r="M34" s="141"/>
      <c r="N34" s="141"/>
      <c r="O34" s="141"/>
      <c r="P34" s="141"/>
      <c r="Q34" s="141"/>
      <c r="R34" s="11"/>
      <c r="S34" s="11"/>
      <c r="W34" s="19"/>
      <c r="X34" s="19"/>
      <c r="Y34" s="19"/>
      <c r="Z34" s="19"/>
      <c r="AA34" s="19"/>
      <c r="AB34" s="19"/>
      <c r="AC34" s="19"/>
    </row>
    <row r="35" spans="1:29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W35" s="19"/>
      <c r="X35" s="19"/>
      <c r="Y35" s="19"/>
      <c r="Z35" s="19"/>
      <c r="AA35" s="19"/>
      <c r="AB35" s="19"/>
      <c r="AC35" s="19"/>
    </row>
    <row r="36" spans="1:29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W36" s="19"/>
      <c r="X36" s="19"/>
      <c r="Y36" s="19"/>
      <c r="Z36" s="19"/>
      <c r="AA36" s="19"/>
      <c r="AB36" s="19"/>
      <c r="AC36" s="19"/>
    </row>
    <row r="37" spans="1:29" x14ac:dyDescent="0.25">
      <c r="A37" s="19"/>
      <c r="B37" s="19"/>
      <c r="C37" s="19"/>
      <c r="D37" s="19"/>
      <c r="E37" s="19"/>
      <c r="F37" s="19"/>
      <c r="G37" s="19"/>
      <c r="H37" s="19"/>
      <c r="K37" s="19"/>
      <c r="L37" s="19"/>
      <c r="M37" s="19"/>
      <c r="N37" s="19"/>
      <c r="O37" s="19"/>
      <c r="P37" s="19"/>
      <c r="Q37" s="19"/>
      <c r="R37" s="19"/>
      <c r="S37" s="19"/>
      <c r="W37" s="19"/>
      <c r="X37" s="19"/>
      <c r="Y37" s="19"/>
      <c r="Z37" s="19"/>
      <c r="AA37" s="19"/>
      <c r="AB37" s="19"/>
      <c r="AC37" s="19"/>
    </row>
    <row r="38" spans="1:29" x14ac:dyDescent="0.25">
      <c r="A38" s="19"/>
      <c r="B38" s="19"/>
      <c r="C38" s="19"/>
      <c r="D38" s="19"/>
      <c r="E38" s="19"/>
      <c r="F38" s="19"/>
      <c r="G38" s="19"/>
      <c r="H38" s="19"/>
      <c r="K38" s="19"/>
      <c r="L38" s="19"/>
      <c r="M38" s="19"/>
      <c r="N38" s="19"/>
      <c r="O38" s="19"/>
      <c r="P38" s="19"/>
      <c r="Q38" s="19"/>
      <c r="R38" s="19"/>
      <c r="S38" s="19"/>
      <c r="W38" s="19"/>
      <c r="X38" s="19"/>
      <c r="Y38" s="19"/>
      <c r="Z38" s="19"/>
      <c r="AA38" s="19"/>
    </row>
    <row r="39" spans="1:29" x14ac:dyDescent="0.25">
      <c r="A39" s="19"/>
      <c r="B39" s="19"/>
      <c r="C39" s="19"/>
      <c r="D39" s="19"/>
      <c r="E39" s="19"/>
      <c r="F39" s="19"/>
      <c r="G39" s="19"/>
      <c r="H39" s="19"/>
      <c r="K39" s="19"/>
      <c r="L39" s="19"/>
      <c r="M39" s="19"/>
      <c r="N39" s="19"/>
      <c r="O39" s="19"/>
      <c r="P39" s="19"/>
      <c r="Q39" s="19"/>
      <c r="R39" s="19"/>
      <c r="S39" s="19"/>
      <c r="W39" s="19"/>
      <c r="X39" s="19"/>
      <c r="Y39" s="19"/>
      <c r="Z39" s="19"/>
      <c r="AA39" s="19"/>
    </row>
  </sheetData>
  <sheetProtection algorithmName="SHA-512" hashValue="StCxF7k2FGHfu5xq/qm5UVkTSMpAn9yLWnCeT08KZ3ltOEo2K4FP58rXeQM+Q66zHmEil+Z2gKuJmHCaw+NZQw==" saltValue="OcX2F6DBXQJRgWPUXaNTDw==" spinCount="100000" sheet="1" selectLockedCells="1"/>
  <mergeCells count="7">
    <mergeCell ref="B3:O3"/>
    <mergeCell ref="K15:L15"/>
    <mergeCell ref="K33:Q34"/>
    <mergeCell ref="K30:R31"/>
    <mergeCell ref="K24:L27"/>
    <mergeCell ref="B29:J29"/>
    <mergeCell ref="B24:D28"/>
  </mergeCells>
  <conditionalFormatting sqref="B30:C31">
    <cfRule type="expression" dxfId="2" priority="46">
      <formula>$F$10&gt;8000</formula>
    </cfRule>
  </conditionalFormatting>
  <conditionalFormatting sqref="B32">
    <cfRule type="expression" dxfId="1" priority="2">
      <formula>$B$32="Angaben unvollständig"</formula>
    </cfRule>
    <cfRule type="expression" dxfId="0" priority="3">
      <formula>$B$32="Angaben vollständig"</formula>
    </cfRule>
  </conditionalFormatting>
  <dataValidations count="1">
    <dataValidation type="list" allowBlank="1" showInputMessage="1" showErrorMessage="1" sqref="F14:H14">
      <formula1>$Z$7:$Z$8</formula1>
    </dataValidation>
  </dataValidations>
  <hyperlinks>
    <hyperlink ref="F30" r:id="rId1"/>
  </hyperlinks>
  <pageMargins left="0.25" right="0.25" top="0.75" bottom="0.75" header="0.3" footer="0.3"/>
  <pageSetup paperSize="9" scale="80" fitToWidth="0" fitToHeight="0" orientation="landscape" r:id="rId2"/>
  <colBreaks count="1" manualBreakCount="1">
    <brk id="9" max="1048575" man="1"/>
  </colBreaks>
  <ignoredErrors>
    <ignoredError sqref="O16 N20:Q20 N13 Q1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C81"/>
  <sheetViews>
    <sheetView showGridLines="0" topLeftCell="A7" zoomScaleNormal="100" zoomScaleSheetLayoutView="100" zoomScalePageLayoutView="70" workbookViewId="0">
      <selection activeCell="J64" sqref="A1:XFD1048576"/>
    </sheetView>
  </sheetViews>
  <sheetFormatPr baseColWidth="10" defaultRowHeight="15" x14ac:dyDescent="0.25"/>
  <cols>
    <col min="1" max="9" width="11.42578125" style="9"/>
    <col min="10" max="10" width="11.42578125" style="9" customWidth="1"/>
    <col min="11" max="16384" width="11.42578125" style="9"/>
  </cols>
  <sheetData>
    <row r="1" spans="1:29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7"/>
      <c r="V1" s="107"/>
      <c r="W1" s="107"/>
      <c r="X1" s="107"/>
      <c r="Y1" s="107"/>
      <c r="Z1" s="107"/>
      <c r="AA1" s="107"/>
      <c r="AB1" s="107"/>
      <c r="AC1" s="107"/>
    </row>
    <row r="2" spans="1:29" x14ac:dyDescent="0.2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7"/>
      <c r="V2" s="107"/>
      <c r="W2" s="107"/>
      <c r="X2" s="107"/>
      <c r="Y2" s="107"/>
      <c r="Z2" s="107"/>
      <c r="AA2" s="107"/>
      <c r="AB2" s="107"/>
      <c r="AC2" s="107"/>
    </row>
    <row r="3" spans="1:29" x14ac:dyDescent="0.2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7"/>
      <c r="V3" s="107"/>
      <c r="W3" s="107"/>
      <c r="X3" s="107"/>
      <c r="Y3" s="107"/>
      <c r="Z3" s="107"/>
      <c r="AA3" s="107"/>
      <c r="AB3" s="107"/>
      <c r="AC3" s="107"/>
    </row>
    <row r="4" spans="1:29" x14ac:dyDescent="0.2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7"/>
      <c r="V4" s="107"/>
      <c r="W4" s="107"/>
      <c r="X4" s="107"/>
      <c r="Y4" s="107"/>
      <c r="Z4" s="107"/>
      <c r="AA4" s="107"/>
      <c r="AB4" s="107"/>
      <c r="AC4" s="107"/>
    </row>
    <row r="5" spans="1:29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7"/>
      <c r="V5" s="107"/>
      <c r="W5" s="107"/>
      <c r="X5" s="107"/>
      <c r="Y5" s="107"/>
      <c r="Z5" s="107"/>
      <c r="AA5" s="107"/>
      <c r="AB5" s="107"/>
      <c r="AC5" s="107"/>
    </row>
    <row r="6" spans="1:29" x14ac:dyDescent="0.2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  <c r="V6" s="107"/>
      <c r="W6" s="107"/>
      <c r="X6" s="107"/>
      <c r="Y6" s="107"/>
      <c r="Z6" s="107"/>
      <c r="AA6" s="107"/>
      <c r="AB6" s="107"/>
      <c r="AC6" s="107"/>
    </row>
    <row r="7" spans="1:29" x14ac:dyDescent="0.2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7"/>
      <c r="V7" s="107"/>
      <c r="W7" s="107"/>
      <c r="X7" s="107"/>
      <c r="Y7" s="107"/>
      <c r="Z7" s="107"/>
      <c r="AA7" s="107"/>
      <c r="AB7" s="107"/>
      <c r="AC7" s="107"/>
    </row>
    <row r="8" spans="1:29" x14ac:dyDescent="0.2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7"/>
      <c r="V8" s="107"/>
      <c r="W8" s="107"/>
      <c r="X8" s="107"/>
      <c r="Y8" s="107"/>
      <c r="Z8" s="107"/>
      <c r="AA8" s="107"/>
      <c r="AB8" s="107"/>
      <c r="AC8" s="107"/>
    </row>
    <row r="9" spans="1:29" x14ac:dyDescent="0.25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7"/>
      <c r="V9" s="107"/>
      <c r="W9" s="107"/>
      <c r="X9" s="107"/>
      <c r="Y9" s="107"/>
      <c r="Z9" s="107"/>
      <c r="AA9" s="107"/>
      <c r="AB9" s="107"/>
      <c r="AC9" s="107"/>
    </row>
    <row r="10" spans="1:29" x14ac:dyDescent="0.25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7"/>
      <c r="V10" s="107"/>
      <c r="W10" s="107"/>
      <c r="X10" s="107"/>
      <c r="Y10" s="107"/>
      <c r="Z10" s="107"/>
      <c r="AA10" s="107"/>
      <c r="AB10" s="107"/>
      <c r="AC10" s="107"/>
    </row>
    <row r="11" spans="1:29" x14ac:dyDescent="0.25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7"/>
      <c r="V11" s="107"/>
      <c r="W11" s="107"/>
      <c r="X11" s="107"/>
      <c r="Y11" s="107"/>
      <c r="Z11" s="107"/>
      <c r="AA11" s="107"/>
      <c r="AB11" s="107"/>
      <c r="AC11" s="107"/>
    </row>
    <row r="12" spans="1:29" x14ac:dyDescent="0.25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7"/>
      <c r="V12" s="107"/>
      <c r="W12" s="107"/>
      <c r="X12" s="107"/>
      <c r="Y12" s="107"/>
      <c r="Z12" s="107"/>
      <c r="AA12" s="107"/>
      <c r="AB12" s="107"/>
      <c r="AC12" s="107"/>
    </row>
    <row r="13" spans="1:29" x14ac:dyDescent="0.25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7"/>
      <c r="V13" s="107"/>
      <c r="W13" s="107"/>
      <c r="X13" s="107"/>
      <c r="Y13" s="107"/>
      <c r="Z13" s="107"/>
      <c r="AA13" s="107"/>
      <c r="AB13" s="107"/>
      <c r="AC13" s="107"/>
    </row>
    <row r="14" spans="1:29" x14ac:dyDescent="0.25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7"/>
      <c r="V14" s="107"/>
      <c r="W14" s="107"/>
      <c r="X14" s="107"/>
      <c r="Y14" s="107"/>
      <c r="Z14" s="107"/>
      <c r="AA14" s="107"/>
      <c r="AB14" s="107"/>
      <c r="AC14" s="107"/>
    </row>
    <row r="15" spans="1:29" x14ac:dyDescent="0.2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7"/>
      <c r="V15" s="107"/>
      <c r="W15" s="107"/>
      <c r="X15" s="107"/>
      <c r="Y15" s="107"/>
      <c r="Z15" s="107"/>
      <c r="AA15" s="107"/>
      <c r="AB15" s="107"/>
      <c r="AC15" s="107"/>
    </row>
    <row r="16" spans="1:29" x14ac:dyDescent="0.25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7"/>
      <c r="V16" s="107"/>
      <c r="W16" s="107"/>
      <c r="X16" s="107"/>
      <c r="Y16" s="107"/>
      <c r="Z16" s="107"/>
      <c r="AA16" s="107"/>
      <c r="AB16" s="107"/>
      <c r="AC16" s="107"/>
    </row>
    <row r="17" spans="1:29" x14ac:dyDescent="0.2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7"/>
      <c r="V17" s="107"/>
      <c r="W17" s="107"/>
      <c r="X17" s="107"/>
      <c r="Y17" s="107"/>
      <c r="Z17" s="107"/>
      <c r="AA17" s="107"/>
      <c r="AB17" s="107"/>
      <c r="AC17" s="107"/>
    </row>
    <row r="18" spans="1:29" x14ac:dyDescent="0.25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7"/>
      <c r="V18" s="107"/>
      <c r="W18" s="107"/>
      <c r="X18" s="107"/>
      <c r="Y18" s="107"/>
      <c r="Z18" s="107"/>
      <c r="AA18" s="107"/>
      <c r="AB18" s="107"/>
      <c r="AC18" s="107"/>
    </row>
    <row r="19" spans="1:29" x14ac:dyDescent="0.2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7"/>
      <c r="V19" s="107"/>
      <c r="W19" s="107"/>
      <c r="X19" s="107"/>
      <c r="Y19" s="107"/>
      <c r="Z19" s="107"/>
      <c r="AA19" s="107"/>
      <c r="AB19" s="107"/>
      <c r="AC19" s="107"/>
    </row>
    <row r="20" spans="1:29" x14ac:dyDescent="0.2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7"/>
      <c r="V20" s="107"/>
      <c r="W20" s="107"/>
      <c r="X20" s="107"/>
      <c r="Y20" s="107"/>
      <c r="Z20" s="107"/>
      <c r="AA20" s="107"/>
      <c r="AB20" s="107"/>
      <c r="AC20" s="107"/>
    </row>
    <row r="21" spans="1:29" x14ac:dyDescent="0.2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7"/>
      <c r="V21" s="107"/>
      <c r="W21" s="107"/>
      <c r="X21" s="107"/>
      <c r="Y21" s="107"/>
      <c r="Z21" s="107"/>
      <c r="AA21" s="107"/>
      <c r="AB21" s="107"/>
      <c r="AC21" s="107"/>
    </row>
    <row r="22" spans="1:29" x14ac:dyDescent="0.25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7"/>
      <c r="V22" s="107"/>
      <c r="W22" s="107"/>
      <c r="X22" s="107"/>
      <c r="Y22" s="107"/>
      <c r="Z22" s="107"/>
      <c r="AA22" s="107"/>
      <c r="AB22" s="107"/>
      <c r="AC22" s="107"/>
    </row>
    <row r="23" spans="1:29" x14ac:dyDescent="0.25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7"/>
      <c r="V23" s="107"/>
      <c r="W23" s="107"/>
      <c r="X23" s="107"/>
      <c r="Y23" s="107"/>
      <c r="Z23" s="107"/>
      <c r="AA23" s="107"/>
      <c r="AB23" s="107"/>
      <c r="AC23" s="107"/>
    </row>
    <row r="24" spans="1:29" x14ac:dyDescent="0.25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7"/>
      <c r="V24" s="107"/>
      <c r="W24" s="107"/>
      <c r="X24" s="107"/>
      <c r="Y24" s="107"/>
      <c r="Z24" s="107"/>
      <c r="AA24" s="107"/>
      <c r="AB24" s="107"/>
      <c r="AC24" s="107"/>
    </row>
    <row r="25" spans="1:29" x14ac:dyDescent="0.25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7"/>
      <c r="V25" s="107"/>
      <c r="W25" s="107"/>
      <c r="X25" s="107"/>
      <c r="Y25" s="107"/>
      <c r="Z25" s="107"/>
      <c r="AA25" s="107"/>
      <c r="AB25" s="107"/>
      <c r="AC25" s="107"/>
    </row>
    <row r="26" spans="1:29" x14ac:dyDescent="0.25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7"/>
      <c r="V26" s="107"/>
      <c r="W26" s="107"/>
      <c r="X26" s="107"/>
      <c r="Y26" s="107"/>
      <c r="Z26" s="107"/>
      <c r="AA26" s="107"/>
      <c r="AB26" s="107"/>
      <c r="AC26" s="107"/>
    </row>
    <row r="27" spans="1:29" x14ac:dyDescent="0.25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7"/>
      <c r="V27" s="107"/>
      <c r="W27" s="107"/>
      <c r="X27" s="107"/>
      <c r="Y27" s="107"/>
      <c r="Z27" s="107"/>
      <c r="AA27" s="107"/>
      <c r="AB27" s="107"/>
      <c r="AC27" s="107"/>
    </row>
    <row r="28" spans="1:29" x14ac:dyDescent="0.25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7"/>
      <c r="V28" s="107"/>
      <c r="W28" s="107"/>
      <c r="X28" s="107"/>
      <c r="Y28" s="107"/>
      <c r="Z28" s="107"/>
      <c r="AA28" s="107"/>
      <c r="AB28" s="107"/>
      <c r="AC28" s="107"/>
    </row>
    <row r="29" spans="1:29" x14ac:dyDescent="0.25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7"/>
      <c r="V29" s="107"/>
      <c r="W29" s="107"/>
      <c r="X29" s="107"/>
      <c r="Y29" s="107"/>
      <c r="Z29" s="107"/>
      <c r="AA29" s="107"/>
      <c r="AB29" s="107"/>
      <c r="AC29" s="107"/>
    </row>
    <row r="30" spans="1:29" x14ac:dyDescent="0.2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7"/>
      <c r="V30" s="107"/>
      <c r="W30" s="107"/>
      <c r="X30" s="107"/>
      <c r="Y30" s="107"/>
      <c r="Z30" s="107"/>
      <c r="AA30" s="107"/>
      <c r="AB30" s="107"/>
      <c r="AC30" s="107"/>
    </row>
    <row r="31" spans="1:29" x14ac:dyDescent="0.2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7"/>
      <c r="V31" s="107"/>
      <c r="W31" s="107"/>
      <c r="X31" s="107"/>
      <c r="Y31" s="107"/>
      <c r="Z31" s="107"/>
      <c r="AA31" s="107"/>
      <c r="AB31" s="107"/>
      <c r="AC31" s="107"/>
    </row>
    <row r="32" spans="1:29" x14ac:dyDescent="0.25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7"/>
      <c r="V32" s="107"/>
      <c r="W32" s="107"/>
      <c r="X32" s="107"/>
      <c r="Y32" s="107"/>
      <c r="Z32" s="107"/>
      <c r="AA32" s="107"/>
      <c r="AB32" s="107"/>
      <c r="AC32" s="107"/>
    </row>
    <row r="33" spans="1:29" x14ac:dyDescent="0.25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7"/>
      <c r="V33" s="107"/>
      <c r="W33" s="107"/>
      <c r="X33" s="107"/>
      <c r="Y33" s="107"/>
      <c r="Z33" s="107"/>
      <c r="AA33" s="107"/>
      <c r="AB33" s="107"/>
      <c r="AC33" s="107"/>
    </row>
    <row r="34" spans="1:29" x14ac:dyDescent="0.25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7"/>
      <c r="V34" s="107"/>
      <c r="W34" s="107"/>
      <c r="X34" s="107"/>
      <c r="Y34" s="107"/>
      <c r="Z34" s="107"/>
      <c r="AA34" s="107"/>
      <c r="AB34" s="107"/>
      <c r="AC34" s="107"/>
    </row>
    <row r="35" spans="1:29" x14ac:dyDescent="0.25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7"/>
      <c r="V35" s="107"/>
      <c r="W35" s="107"/>
      <c r="X35" s="107"/>
      <c r="Y35" s="107"/>
      <c r="Z35" s="107"/>
      <c r="AA35" s="107"/>
      <c r="AB35" s="107"/>
      <c r="AC35" s="107"/>
    </row>
    <row r="36" spans="1:29" x14ac:dyDescent="0.25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7"/>
      <c r="V36" s="107"/>
      <c r="W36" s="107"/>
      <c r="X36" s="107"/>
      <c r="Y36" s="107"/>
      <c r="Z36" s="107"/>
      <c r="AA36" s="107"/>
      <c r="AB36" s="107"/>
      <c r="AC36" s="107"/>
    </row>
    <row r="37" spans="1:29" x14ac:dyDescent="0.25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7"/>
      <c r="V37" s="107"/>
      <c r="W37" s="107"/>
      <c r="X37" s="107"/>
      <c r="Y37" s="107"/>
      <c r="Z37" s="107"/>
      <c r="AA37" s="107"/>
      <c r="AB37" s="107"/>
      <c r="AC37" s="107"/>
    </row>
    <row r="38" spans="1:29" x14ac:dyDescent="0.25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7"/>
      <c r="V38" s="107"/>
      <c r="W38" s="107"/>
      <c r="X38" s="107"/>
      <c r="Y38" s="107"/>
      <c r="Z38" s="107"/>
      <c r="AA38" s="107"/>
      <c r="AB38" s="107"/>
      <c r="AC38" s="107"/>
    </row>
    <row r="39" spans="1:29" x14ac:dyDescent="0.25">
      <c r="A39" s="106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7"/>
      <c r="V39" s="107"/>
      <c r="W39" s="107"/>
      <c r="X39" s="107"/>
      <c r="Y39" s="107"/>
      <c r="Z39" s="107"/>
      <c r="AA39" s="107"/>
      <c r="AB39" s="107"/>
      <c r="AC39" s="107"/>
    </row>
    <row r="40" spans="1:29" x14ac:dyDescent="0.25">
      <c r="A40" s="106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7"/>
      <c r="V40" s="107"/>
      <c r="W40" s="107"/>
      <c r="X40" s="107"/>
      <c r="Y40" s="107"/>
      <c r="Z40" s="107"/>
      <c r="AA40" s="107"/>
      <c r="AB40" s="107"/>
      <c r="AC40" s="107"/>
    </row>
    <row r="41" spans="1:29" x14ac:dyDescent="0.25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7"/>
      <c r="V41" s="107"/>
      <c r="W41" s="107"/>
      <c r="X41" s="107"/>
      <c r="Y41" s="107"/>
      <c r="Z41" s="107"/>
      <c r="AA41" s="107"/>
      <c r="AB41" s="107"/>
      <c r="AC41" s="107"/>
    </row>
    <row r="42" spans="1:29" x14ac:dyDescent="0.25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7"/>
      <c r="V42" s="107"/>
      <c r="W42" s="107"/>
      <c r="X42" s="107"/>
      <c r="Y42" s="107"/>
      <c r="Z42" s="107"/>
      <c r="AA42" s="107"/>
      <c r="AB42" s="107"/>
      <c r="AC42" s="107"/>
    </row>
    <row r="43" spans="1:29" x14ac:dyDescent="0.25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7"/>
      <c r="V43" s="107"/>
      <c r="W43" s="107"/>
      <c r="X43" s="107"/>
      <c r="Y43" s="107"/>
      <c r="Z43" s="107"/>
      <c r="AA43" s="107"/>
      <c r="AB43" s="107"/>
      <c r="AC43" s="107"/>
    </row>
    <row r="44" spans="1:29" x14ac:dyDescent="0.25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7"/>
      <c r="V44" s="107"/>
      <c r="W44" s="107"/>
      <c r="X44" s="107"/>
      <c r="Y44" s="107"/>
      <c r="Z44" s="107"/>
      <c r="AA44" s="107"/>
      <c r="AB44" s="107"/>
      <c r="AC44" s="107"/>
    </row>
    <row r="45" spans="1:29" x14ac:dyDescent="0.25">
      <c r="A45" s="106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7"/>
      <c r="V45" s="107"/>
      <c r="W45" s="107"/>
      <c r="X45" s="107"/>
      <c r="Y45" s="107"/>
      <c r="Z45" s="107"/>
      <c r="AA45" s="107"/>
      <c r="AB45" s="107"/>
      <c r="AC45" s="107"/>
    </row>
    <row r="46" spans="1:29" x14ac:dyDescent="0.25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7"/>
      <c r="V46" s="107"/>
      <c r="W46" s="107"/>
      <c r="X46" s="107"/>
      <c r="Y46" s="107"/>
      <c r="Z46" s="107"/>
      <c r="AA46" s="107"/>
      <c r="AB46" s="107"/>
      <c r="AC46" s="107"/>
    </row>
    <row r="47" spans="1:29" x14ac:dyDescent="0.25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7"/>
      <c r="V47" s="107"/>
      <c r="W47" s="107"/>
      <c r="X47" s="107"/>
      <c r="Y47" s="107"/>
      <c r="Z47" s="107"/>
      <c r="AA47" s="107"/>
      <c r="AB47" s="107"/>
      <c r="AC47" s="107"/>
    </row>
    <row r="48" spans="1:29" x14ac:dyDescent="0.25">
      <c r="A48" s="106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7"/>
      <c r="V48" s="107"/>
      <c r="W48" s="107"/>
      <c r="X48" s="107"/>
      <c r="Y48" s="107"/>
      <c r="Z48" s="107"/>
      <c r="AA48" s="107"/>
      <c r="AB48" s="107"/>
      <c r="AC48" s="107"/>
    </row>
    <row r="49" spans="1:29" x14ac:dyDescent="0.25">
      <c r="A49" s="106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7"/>
      <c r="V49" s="107"/>
      <c r="W49" s="107"/>
      <c r="X49" s="107"/>
      <c r="Y49" s="107"/>
      <c r="Z49" s="107"/>
      <c r="AA49" s="107"/>
      <c r="AB49" s="107"/>
      <c r="AC49" s="107"/>
    </row>
    <row r="50" spans="1:29" x14ac:dyDescent="0.25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7"/>
      <c r="V50" s="107"/>
      <c r="W50" s="107"/>
      <c r="X50" s="107"/>
      <c r="Y50" s="107"/>
      <c r="Z50" s="107"/>
      <c r="AA50" s="107"/>
      <c r="AB50" s="107"/>
      <c r="AC50" s="107"/>
    </row>
    <row r="51" spans="1:29" x14ac:dyDescent="0.25">
      <c r="A51" s="106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7"/>
      <c r="V51" s="107"/>
      <c r="W51" s="107"/>
      <c r="X51" s="107"/>
      <c r="Y51" s="107"/>
      <c r="Z51" s="107"/>
      <c r="AA51" s="107"/>
      <c r="AB51" s="107"/>
      <c r="AC51" s="107"/>
    </row>
    <row r="52" spans="1:29" x14ac:dyDescent="0.25">
      <c r="A52" s="106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7"/>
      <c r="V52" s="107"/>
      <c r="W52" s="107"/>
      <c r="X52" s="107"/>
      <c r="Y52" s="107"/>
      <c r="Z52" s="107"/>
      <c r="AA52" s="107"/>
      <c r="AB52" s="107"/>
      <c r="AC52" s="107"/>
    </row>
    <row r="53" spans="1:29" x14ac:dyDescent="0.25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7"/>
      <c r="V53" s="107"/>
      <c r="W53" s="107"/>
      <c r="X53" s="107"/>
      <c r="Y53" s="107"/>
      <c r="Z53" s="107"/>
      <c r="AA53" s="107"/>
      <c r="AB53" s="107"/>
      <c r="AC53" s="107"/>
    </row>
    <row r="54" spans="1:29" x14ac:dyDescent="0.25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7"/>
      <c r="V54" s="107"/>
      <c r="W54" s="107"/>
      <c r="X54" s="107"/>
      <c r="Y54" s="107"/>
      <c r="Z54" s="107"/>
      <c r="AA54" s="107"/>
      <c r="AB54" s="107"/>
      <c r="AC54" s="107"/>
    </row>
    <row r="55" spans="1:29" x14ac:dyDescent="0.25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7"/>
      <c r="V55" s="107"/>
      <c r="W55" s="107"/>
      <c r="X55" s="107"/>
      <c r="Y55" s="107"/>
      <c r="Z55" s="107"/>
      <c r="AA55" s="107"/>
      <c r="AB55" s="107"/>
      <c r="AC55" s="107"/>
    </row>
    <row r="56" spans="1:29" x14ac:dyDescent="0.25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7"/>
      <c r="V56" s="107"/>
      <c r="W56" s="107"/>
      <c r="X56" s="107"/>
      <c r="Y56" s="107"/>
      <c r="Z56" s="107"/>
      <c r="AA56" s="107"/>
      <c r="AB56" s="107"/>
      <c r="AC56" s="107"/>
    </row>
    <row r="57" spans="1:29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9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</row>
    <row r="59" spans="1:29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</row>
    <row r="63" spans="1:29" x14ac:dyDescent="0.25">
      <c r="F63" s="19"/>
      <c r="G63" s="19"/>
      <c r="H63" s="19"/>
      <c r="I63" s="19"/>
      <c r="J63" s="19"/>
      <c r="K63" s="19"/>
      <c r="L63" s="19"/>
      <c r="M63" s="19"/>
      <c r="N63" s="19"/>
    </row>
    <row r="64" spans="1:29" x14ac:dyDescent="0.25">
      <c r="F64" s="19"/>
      <c r="G64" s="19"/>
      <c r="H64" s="19"/>
      <c r="I64" s="19"/>
      <c r="J64" s="19"/>
      <c r="K64" s="19"/>
      <c r="L64" s="19"/>
      <c r="M64" s="19"/>
      <c r="N64" s="19"/>
    </row>
    <row r="65" spans="6:14" x14ac:dyDescent="0.25">
      <c r="F65" s="19"/>
      <c r="G65" s="19"/>
      <c r="H65" s="19"/>
      <c r="I65" s="19"/>
      <c r="J65" s="19"/>
      <c r="K65" s="19"/>
      <c r="L65" s="19"/>
      <c r="M65" s="19"/>
      <c r="N65" s="19"/>
    </row>
    <row r="66" spans="6:14" x14ac:dyDescent="0.25">
      <c r="F66" s="19"/>
      <c r="G66" s="19"/>
      <c r="H66" s="19"/>
      <c r="I66" s="19"/>
      <c r="J66" s="19"/>
      <c r="K66" s="19"/>
      <c r="L66" s="19"/>
      <c r="M66" s="19"/>
      <c r="N66" s="19"/>
    </row>
    <row r="67" spans="6:14" x14ac:dyDescent="0.25">
      <c r="F67" s="19"/>
      <c r="G67" s="19"/>
      <c r="H67" s="19"/>
      <c r="I67" s="19"/>
      <c r="J67" s="19"/>
      <c r="K67" s="19"/>
      <c r="L67" s="19"/>
      <c r="M67" s="19"/>
      <c r="N67" s="19"/>
    </row>
    <row r="68" spans="6:14" x14ac:dyDescent="0.25">
      <c r="F68" s="19"/>
      <c r="G68" s="19"/>
      <c r="H68" s="19"/>
      <c r="I68" s="19"/>
      <c r="J68" s="19"/>
      <c r="K68" s="19"/>
      <c r="L68" s="19"/>
      <c r="M68" s="19"/>
      <c r="N68" s="19"/>
    </row>
    <row r="69" spans="6:14" x14ac:dyDescent="0.25">
      <c r="F69" s="19"/>
      <c r="G69" s="19"/>
      <c r="H69" s="19"/>
      <c r="I69" s="19"/>
      <c r="J69" s="19"/>
      <c r="K69" s="19"/>
      <c r="L69" s="19"/>
      <c r="M69" s="19"/>
      <c r="N69" s="19"/>
    </row>
    <row r="70" spans="6:14" x14ac:dyDescent="0.25">
      <c r="F70" s="19"/>
      <c r="G70" s="19"/>
      <c r="H70" s="19"/>
      <c r="I70" s="19"/>
      <c r="J70" s="19"/>
      <c r="K70" s="19"/>
      <c r="L70" s="19"/>
      <c r="M70" s="19"/>
      <c r="N70" s="19"/>
    </row>
    <row r="71" spans="6:14" x14ac:dyDescent="0.25">
      <c r="F71" s="19"/>
      <c r="G71" s="19"/>
      <c r="H71" s="19"/>
      <c r="I71" s="19"/>
      <c r="J71" s="19"/>
      <c r="K71" s="19"/>
      <c r="L71" s="19"/>
      <c r="M71" s="19"/>
      <c r="N71" s="19"/>
    </row>
    <row r="72" spans="6:14" x14ac:dyDescent="0.25">
      <c r="F72" s="19"/>
      <c r="G72" s="19"/>
      <c r="H72" s="19"/>
      <c r="I72" s="19"/>
      <c r="J72" s="19"/>
      <c r="K72" s="19"/>
      <c r="L72" s="19"/>
      <c r="M72" s="19"/>
      <c r="N72" s="19"/>
    </row>
    <row r="73" spans="6:14" x14ac:dyDescent="0.25">
      <c r="F73" s="19"/>
      <c r="G73" s="19"/>
      <c r="H73" s="19"/>
      <c r="I73" s="19"/>
      <c r="J73" s="19"/>
      <c r="K73" s="19"/>
      <c r="L73" s="19"/>
      <c r="M73" s="19"/>
      <c r="N73" s="19"/>
    </row>
    <row r="74" spans="6:14" x14ac:dyDescent="0.25">
      <c r="F74" s="19"/>
      <c r="G74" s="19"/>
      <c r="H74" s="19"/>
      <c r="I74" s="19"/>
      <c r="J74" s="19"/>
      <c r="K74" s="19"/>
      <c r="L74" s="19"/>
      <c r="M74" s="19"/>
      <c r="N74" s="19"/>
    </row>
    <row r="75" spans="6:14" x14ac:dyDescent="0.25">
      <c r="F75" s="19"/>
      <c r="G75" s="19"/>
      <c r="H75" s="19"/>
      <c r="I75" s="19"/>
      <c r="J75" s="19"/>
      <c r="K75" s="19"/>
      <c r="L75" s="19"/>
      <c r="M75" s="19"/>
      <c r="N75" s="19"/>
    </row>
    <row r="76" spans="6:14" x14ac:dyDescent="0.25">
      <c r="F76" s="19"/>
      <c r="G76" s="19"/>
      <c r="H76" s="19"/>
      <c r="I76" s="19"/>
      <c r="J76" s="19"/>
      <c r="K76" s="19"/>
      <c r="L76" s="19"/>
      <c r="M76" s="19"/>
      <c r="N76" s="19"/>
    </row>
    <row r="77" spans="6:14" x14ac:dyDescent="0.25">
      <c r="F77" s="19"/>
      <c r="G77" s="19"/>
      <c r="H77" s="19"/>
      <c r="I77" s="19"/>
      <c r="J77" s="19"/>
      <c r="K77" s="19"/>
      <c r="L77" s="19"/>
      <c r="M77" s="19"/>
      <c r="N77" s="19"/>
    </row>
    <row r="78" spans="6:14" x14ac:dyDescent="0.25">
      <c r="F78" s="19"/>
      <c r="G78" s="19"/>
      <c r="H78" s="19"/>
      <c r="I78" s="19"/>
      <c r="J78" s="19"/>
      <c r="K78" s="19"/>
      <c r="L78" s="19"/>
      <c r="M78" s="19"/>
      <c r="N78" s="19"/>
    </row>
    <row r="79" spans="6:14" x14ac:dyDescent="0.25">
      <c r="F79" s="19"/>
      <c r="G79" s="19"/>
      <c r="H79" s="19"/>
      <c r="I79" s="19"/>
      <c r="J79" s="19"/>
      <c r="K79" s="19"/>
      <c r="L79" s="19"/>
      <c r="M79" s="19"/>
      <c r="N79" s="19"/>
    </row>
    <row r="80" spans="6:14" x14ac:dyDescent="0.25">
      <c r="F80" s="19"/>
      <c r="G80" s="19"/>
      <c r="H80" s="19"/>
      <c r="I80" s="19"/>
      <c r="J80" s="19"/>
      <c r="K80" s="19"/>
      <c r="L80" s="19"/>
      <c r="M80" s="19"/>
      <c r="N80" s="19"/>
    </row>
    <row r="81" spans="6:14" x14ac:dyDescent="0.25">
      <c r="F81" s="19"/>
      <c r="G81" s="19"/>
      <c r="H81" s="19"/>
      <c r="I81" s="19"/>
      <c r="J81" s="19"/>
      <c r="K81" s="19"/>
      <c r="L81" s="19"/>
      <c r="M81" s="19"/>
      <c r="N81" s="19"/>
    </row>
  </sheetData>
  <sheetProtection algorithmName="SHA-512" hashValue="Gr1D2+FlhYscVxnC8UJiNHOrEDWXhogOHL1Q1u7fJkuY2KdAlhd2cHBnhdY7/K+DHuw6bFW7PzBDtYjYi85eJg==" saltValue="fe2msLbTKp8/+a9H6rnVJw==" spinCount="100000" sheet="1" objects="1" scenarios="1" selectLockedCells="1"/>
  <pageMargins left="0.7" right="0.7" top="0.78740157499999996" bottom="0.78740157499999996" header="0.3" footer="0.3"/>
  <pageSetup paperSize="9" scale="69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Allgemeine Informationen</vt:lpstr>
      <vt:lpstr>Basisdaten ambulante Anbietende</vt:lpstr>
      <vt:lpstr>Personalstellen</vt:lpstr>
      <vt:lpstr>Planerfolgsrechnung</vt:lpstr>
      <vt:lpstr>Hilfsblatt Einstufung</vt:lpstr>
      <vt:lpstr>'Allgemeine Informationen'!Druckbereich</vt:lpstr>
      <vt:lpstr>'Basisdaten ambulante Anbietende'!Druckbereich</vt:lpstr>
      <vt:lpstr>Personalstellen!Druckbereich</vt:lpstr>
      <vt:lpstr>Planerfolgsrechnung!Druckbereich</vt:lpstr>
    </vt:vector>
  </TitlesOfParts>
  <Company>Sicherheitsdirektion Kanton Zürich - IBIS-Ämter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Scarfi</dc:creator>
  <cp:lastModifiedBy>Martin Thürlemann</cp:lastModifiedBy>
  <cp:lastPrinted>2023-12-15T09:26:57Z</cp:lastPrinted>
  <dcterms:created xsi:type="dcterms:W3CDTF">2023-10-30T12:43:09Z</dcterms:created>
  <dcterms:modified xsi:type="dcterms:W3CDTF">2024-02-13T10:09:07Z</dcterms:modified>
</cp:coreProperties>
</file>